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140" firstSheet="1" activeTab="4"/>
  </bookViews>
  <sheets>
    <sheet name="2019年基金收" sheetId="1" r:id="rId1"/>
    <sheet name="2019年基金支" sheetId="2" r:id="rId2"/>
    <sheet name="2020年基金收" sheetId="3" r:id="rId3"/>
    <sheet name="2020年基金支" sheetId="4" r:id="rId4"/>
    <sheet name="2020年出让金收支" sheetId="5" r:id="rId5"/>
    <sheet name="19年基金转移" sheetId="6" r:id="rId6"/>
  </sheets>
  <definedNames>
    <definedName name="_xlnm.Print_Area" localSheetId="0">'2019年基金收'!$A:$J</definedName>
    <definedName name="_xlnm.Print_Area" localSheetId="1">'2019年基金支'!$A:$J</definedName>
    <definedName name="_xlnm.Print_Area" localSheetId="4">'2020年出让金收支'!$A:$J</definedName>
    <definedName name="_xlnm.Print_Area" localSheetId="2">'2020年基金收'!$A:$H</definedName>
    <definedName name="_xlnm.Print_Area" localSheetId="3">'2020年基金支'!$A:$H</definedName>
    <definedName name="_xlnm.Print_Titles" localSheetId="1">'2019年基金支'!$4:$5</definedName>
    <definedName name="_xlnm.Print_Titles" localSheetId="3">'2020年基金支'!$4:$4</definedName>
  </definedNames>
  <calcPr fullCalcOnLoad="1"/>
</workbook>
</file>

<file path=xl/sharedStrings.xml><?xml version="1.0" encoding="utf-8"?>
<sst xmlns="http://schemas.openxmlformats.org/spreadsheetml/2006/main" count="295" uniqueCount="180">
  <si>
    <t>基金执01表</t>
  </si>
  <si>
    <t>东阳市2019年政府性基金收入执行情况</t>
  </si>
  <si>
    <t>单位：万元</t>
  </si>
  <si>
    <t>科目编码</t>
  </si>
  <si>
    <t>科目名称</t>
  </si>
  <si>
    <t>2018年决算</t>
  </si>
  <si>
    <t>2019年预算调整</t>
  </si>
  <si>
    <t>2019年执行</t>
  </si>
  <si>
    <t>完成预算</t>
  </si>
  <si>
    <t>增减</t>
  </si>
  <si>
    <t>备注</t>
  </si>
  <si>
    <t>类</t>
  </si>
  <si>
    <t>款</t>
  </si>
  <si>
    <t>项</t>
  </si>
  <si>
    <t>政府性基金收入</t>
  </si>
  <si>
    <t>土地出让收入减少</t>
  </si>
  <si>
    <t>国有土地收益金收入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</si>
  <si>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</si>
  <si>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</si>
  <si>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</si>
  <si>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</si>
  <si>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</si>
  <si>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</si>
  <si>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诉讼费、防空地下室异地建设费转一般公共预算</t>
  </si>
  <si>
    <t>基金执02表</t>
  </si>
  <si>
    <t>东阳市2019年政府性基金预算支出执行情况</t>
  </si>
  <si>
    <t xml:space="preserve"> 单位：万元</t>
  </si>
  <si>
    <t>2018年
决算</t>
  </si>
  <si>
    <t>合  计</t>
  </si>
  <si>
    <t>文化旅游体育与传媒支出</t>
  </si>
  <si>
    <t xml:space="preserve">  旅游发展基金支出</t>
  </si>
  <si>
    <t xml:space="preserve">    地方旅游开发项目补助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</si>
  <si>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</si>
  <si>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</si>
  <si>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</si>
  <si>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</si>
  <si>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</si>
  <si>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</si>
  <si>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</si>
  <si>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</si>
  <si>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</si>
  <si>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</si>
  <si>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</si>
  <si>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</si>
  <si>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</si>
  <si>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其他国有土地使用权出让收入安排的支出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</si>
  <si>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</si>
  <si>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</si>
  <si>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</si>
  <si>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</si>
  <si>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</si>
  <si>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</si>
  <si>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</si>
  <si>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</si>
  <si>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</si>
  <si>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其他污水处理费安排的支出</t>
  </si>
  <si>
    <t xml:space="preserve">  土地储备专项债券收入安排的支出</t>
  </si>
  <si>
    <t xml:space="preserve">  棚户区改造专项债券收入安排的支出</t>
  </si>
  <si>
    <t xml:space="preserve">    地和拆迁补偿支出</t>
  </si>
  <si>
    <t>农林水支出</t>
  </si>
  <si>
    <t xml:space="preserve">  大中型水库库区基金安排的支出</t>
  </si>
  <si>
    <t xml:space="preserve">    其他大中型水库库区基金支出</t>
  </si>
  <si>
    <t>其他支出</t>
  </si>
  <si>
    <t xml:space="preserve">  其他政府性基金及对应专项债务收入安排的支出</t>
  </si>
  <si>
    <t xml:space="preserve">    其他政府性基金安排的支出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</si>
  <si>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</si>
  <si>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</si>
  <si>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</si>
  <si>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</si>
  <si>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</si>
  <si>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</si>
  <si>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</si>
  <si>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</si>
  <si>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国有土地使用权出让金债务付息支出</t>
  </si>
  <si>
    <t>债务发行费用支出</t>
  </si>
  <si>
    <t xml:space="preserve">  地方政府专项债务发行费用支出</t>
  </si>
  <si>
    <t xml:space="preserve">    国有土地使用权出让金债务发行费用支出</t>
  </si>
  <si>
    <t xml:space="preserve">    土地储备专项债券发行费用支出</t>
  </si>
  <si>
    <t xml:space="preserve">    棚户区改造专项债券发行费用支出</t>
  </si>
  <si>
    <t>基金预01表</t>
  </si>
  <si>
    <t>东阳市2020年政府性基金收入草案</t>
  </si>
  <si>
    <t>2019年预算</t>
  </si>
  <si>
    <t>2020年预算</t>
  </si>
  <si>
    <t>合计</t>
  </si>
  <si>
    <t>水权交易3亿</t>
  </si>
  <si>
    <t>债务收入</t>
  </si>
  <si>
    <t>专项债</t>
  </si>
  <si>
    <t>转移性收入</t>
  </si>
  <si>
    <t>政府性基金转移收入</t>
  </si>
  <si>
    <t>政府性基金补助收入</t>
  </si>
  <si>
    <t>基金预02表</t>
  </si>
  <si>
    <t>东阳市2020年政府性基金预算支出草案</t>
  </si>
  <si>
    <t>省市专项</t>
  </si>
  <si>
    <t>专项债券</t>
  </si>
  <si>
    <t>出让金减少</t>
  </si>
  <si>
    <t xml:space="preserve">  国有土地使用权出让收入对应专项债务收入安排的支出</t>
  </si>
  <si>
    <t xml:space="preserve">    其他国有土地使用权出让收入对应专项债务收入安排的支出</t>
  </si>
  <si>
    <t xml:space="preserve">    土地储备专项债券付息支出</t>
  </si>
  <si>
    <t xml:space="preserve">    棚户区改造专项债券付息支出</t>
  </si>
  <si>
    <t>基金预03表</t>
  </si>
  <si>
    <t>东阳市2020年国有土地使用权出让支出明细表</t>
  </si>
  <si>
    <t xml:space="preserve">     单位：万元</t>
  </si>
  <si>
    <t>项目</t>
  </si>
  <si>
    <t>土地出让支出合计</t>
  </si>
  <si>
    <t>08</t>
  </si>
  <si>
    <t>国有土地使用权出让收入安排的支出</t>
  </si>
  <si>
    <t>01</t>
  </si>
  <si>
    <t>征地和拆迁补偿支出</t>
  </si>
  <si>
    <t xml:space="preserve">   </t>
  </si>
  <si>
    <t>02</t>
  </si>
  <si>
    <t>土地开发支出</t>
  </si>
  <si>
    <r>
      <t xml:space="preserve">       其中：</t>
    </r>
    <r>
      <rPr>
        <sz val="8"/>
        <rFont val="宋体"/>
        <family val="0"/>
      </rPr>
      <t>分成</t>
    </r>
  </si>
  <si>
    <t xml:space="preserve">      土地开发整理</t>
  </si>
  <si>
    <t>03</t>
  </si>
  <si>
    <t>城市建设支出</t>
  </si>
  <si>
    <t>其中：轨道建设资金</t>
  </si>
  <si>
    <t xml:space="preserve">      人防建设</t>
  </si>
  <si>
    <t xml:space="preserve">      城市市政环卫工程</t>
  </si>
  <si>
    <t>绿化、亮化、美化</t>
  </si>
  <si>
    <t xml:space="preserve">      城乡公交一体化</t>
  </si>
  <si>
    <t xml:space="preserve">      五城同创</t>
  </si>
  <si>
    <t>04</t>
  </si>
  <si>
    <t>农村基础设施建设支出</t>
  </si>
  <si>
    <t>农村基础设施建设</t>
  </si>
  <si>
    <t>其中：美丽乡村建设专项</t>
  </si>
  <si>
    <t>含产业植入3000、美丽乡村4086、垃圾分类3000、城乡医疗服务体系4000，校舍维修8000</t>
  </si>
  <si>
    <t xml:space="preserve">      农村水利建设</t>
  </si>
  <si>
    <t>农村饮用水提标工程5170万，水利工程5170</t>
  </si>
  <si>
    <t xml:space="preserve">      东白山开发</t>
  </si>
  <si>
    <t xml:space="preserve">      矿山治理</t>
  </si>
  <si>
    <t>05</t>
  </si>
  <si>
    <t>补助被征地农民支出</t>
  </si>
  <si>
    <t>其中：失地农民保障资金</t>
  </si>
  <si>
    <t xml:space="preserve">      社会保险统筹</t>
  </si>
  <si>
    <t>10</t>
  </si>
  <si>
    <t>国有土地收益基金支出</t>
  </si>
  <si>
    <t>征地和拆迁补偿</t>
  </si>
  <si>
    <t>11</t>
  </si>
  <si>
    <t>农业土地开发资金支出</t>
  </si>
  <si>
    <t>地方政府专项债务付息支出</t>
  </si>
  <si>
    <t>专项债务利息</t>
  </si>
  <si>
    <t>国有土地使用权出让金债务付息支出</t>
  </si>
  <si>
    <t>31</t>
  </si>
  <si>
    <t>土地储备专项债券付息支出</t>
  </si>
  <si>
    <t>33</t>
  </si>
  <si>
    <t>棚户区改造专项债券付息支出</t>
  </si>
  <si>
    <t>地方政府专项债务发行费用支出</t>
  </si>
  <si>
    <t>债务发行</t>
  </si>
  <si>
    <t>国有土地使用权出让金债务发行费用支出</t>
  </si>
  <si>
    <t>2020年政府性基金专项转移支付表</t>
  </si>
  <si>
    <t>文号</t>
  </si>
  <si>
    <t>项科目</t>
  </si>
  <si>
    <t>预算内</t>
  </si>
  <si>
    <t>浙财文[2019]38号</t>
  </si>
  <si>
    <t>2296003用于体育事业的彩票公益金支出</t>
  </si>
  <si>
    <t>2020年省扶持体育发展专项资金</t>
  </si>
  <si>
    <t>浙财社[2019]82号-1</t>
  </si>
  <si>
    <t>2296002用于社会福利的彩票公益金支出</t>
  </si>
  <si>
    <t>提前下达2020年现代养老服务体系建设专项补助资金（公益金）</t>
  </si>
  <si>
    <t>浙财社[2019]83号</t>
  </si>
  <si>
    <t>提前下达2020年民政事务及社会福利专项（福彩金）</t>
  </si>
  <si>
    <t>2136601基础设施建设和经济发展</t>
  </si>
  <si>
    <t>提前下达2020年民政事务及社会福利专项（小型水库移民扶助资金）</t>
  </si>
  <si>
    <t>浙财社[2019]79号</t>
  </si>
  <si>
    <t>2296006用于残疾人事业的彩票公益金支出</t>
  </si>
  <si>
    <t>提前下达2020年残疾人保障补助专项资金（福彩金）</t>
  </si>
  <si>
    <t>浙财社[2019]106号-1</t>
  </si>
  <si>
    <t>提前下达2020年残疾人事业发展补助资金（彩票公益金）</t>
  </si>
  <si>
    <t>浙财社[2019]105号-1</t>
  </si>
  <si>
    <t>2082201移民补助</t>
  </si>
  <si>
    <t>提前下2020年大中型水库移民后期扶持基金</t>
  </si>
  <si>
    <t>2082202基础设施建设和经济发展</t>
  </si>
  <si>
    <t>浙财文(2020)05号</t>
  </si>
  <si>
    <t>2070904地方旅游开发项目补助</t>
  </si>
  <si>
    <t>提前下达2020年中央旅游发展基金补助地方项目资金</t>
  </si>
  <si>
    <t>浙财社[2019]118号-2</t>
  </si>
  <si>
    <t>2296013用于城乡医疗救助的彩票公益金支出</t>
  </si>
  <si>
    <t>提前下达2020年中央城乡医疗救助资金</t>
  </si>
  <si>
    <t>说明：提前下达资金已编入年初预算</t>
  </si>
  <si>
    <t>其中：高铁新城等征地拆迁补偿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</si>
</sst>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####"/>
    <numFmt numFmtId="177" formatCode="0_);[Red]\(0\)"/>
    <numFmt numFmtId="178" formatCode="0.0%"/>
    <numFmt numFmtId="179" formatCode="0_ "/>
    <numFmt numFmtId="180" formatCode="0.00_ "/>
  </numFmts>
  <fonts count="46">
    <font>
      <sz val="11"/>
      <color indexed="8"/>
      <name val="宋体"/>
      <family val="0"/>
    </font>
    <font>
      <sz val="18"/>
      <name val="方正大标宋简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黑体"/>
      <family val="3"/>
    </font>
    <font>
      <sz val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280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1" fillId="16" borderId="5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76" fontId="45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" fillId="0" borderId="0" xfId="1672" applyFont="1" applyAlignment="1">
      <alignment horizontal="center" wrapText="1"/>
      <protection/>
    </xf>
    <xf numFmtId="0" fontId="4" fillId="0" borderId="0" xfId="1672" applyFont="1" applyAlignment="1">
      <alignment wrapText="1"/>
      <protection/>
    </xf>
    <xf numFmtId="0" fontId="5" fillId="0" borderId="0" xfId="1672" applyFont="1" applyAlignment="1">
      <alignment wrapText="1"/>
      <protection/>
    </xf>
    <xf numFmtId="0" fontId="5" fillId="0" borderId="0" xfId="1672" applyFont="1" applyAlignment="1">
      <alignment horizontal="center" wrapText="1"/>
      <protection/>
    </xf>
    <xf numFmtId="0" fontId="6" fillId="0" borderId="0" xfId="1672" applyFont="1" applyAlignment="1">
      <alignment vertical="center"/>
      <protection/>
    </xf>
    <xf numFmtId="0" fontId="8" fillId="0" borderId="0" xfId="1636" applyFont="1" applyAlignment="1">
      <alignment horizontal="center" vertical="center" wrapText="1"/>
      <protection/>
    </xf>
    <xf numFmtId="0" fontId="9" fillId="0" borderId="11" xfId="16" applyFont="1" applyBorder="1" applyAlignment="1">
      <alignment vertical="center"/>
      <protection/>
    </xf>
    <xf numFmtId="0" fontId="3" fillId="0" borderId="10" xfId="1636" applyFont="1" applyBorder="1" applyAlignment="1">
      <alignment horizontal="center" vertical="center" wrapText="1"/>
      <protection/>
    </xf>
    <xf numFmtId="49" fontId="3" fillId="0" borderId="10" xfId="1636" applyNumberFormat="1" applyFont="1" applyBorder="1" applyAlignment="1">
      <alignment horizontal="center" vertical="center" wrapText="1"/>
      <protection/>
    </xf>
    <xf numFmtId="0" fontId="3" fillId="0" borderId="10" xfId="1636" applyFont="1" applyBorder="1" applyAlignment="1">
      <alignment vertical="center" wrapText="1"/>
      <protection/>
    </xf>
    <xf numFmtId="177" fontId="3" fillId="0" borderId="10" xfId="1636" applyNumberFormat="1" applyFont="1" applyBorder="1" applyAlignment="1">
      <alignment horizontal="center" vertical="center" wrapText="1"/>
      <protection/>
    </xf>
    <xf numFmtId="178" fontId="3" fillId="0" borderId="10" xfId="1179" applyNumberFormat="1" applyFont="1" applyBorder="1" applyAlignment="1">
      <alignment horizontal="center" vertical="center" wrapText="1"/>
    </xf>
    <xf numFmtId="0" fontId="4" fillId="0" borderId="10" xfId="1636" applyFont="1" applyBorder="1" applyAlignment="1">
      <alignment vertical="center" wrapText="1"/>
      <protection/>
    </xf>
    <xf numFmtId="0" fontId="3" fillId="0" borderId="10" xfId="1636" applyFont="1" applyFill="1" applyBorder="1" applyAlignment="1">
      <alignment horizontal="center" vertical="center" wrapText="1"/>
      <protection/>
    </xf>
    <xf numFmtId="177" fontId="3" fillId="0" borderId="10" xfId="1636" applyNumberFormat="1" applyFont="1" applyFill="1" applyBorder="1" applyAlignment="1">
      <alignment horizontal="center" vertical="center" wrapText="1"/>
      <protection/>
    </xf>
    <xf numFmtId="0" fontId="3" fillId="0" borderId="10" xfId="1636" applyFont="1" applyBorder="1" applyAlignment="1">
      <alignment vertical="center" wrapText="1" shrinkToFit="1"/>
      <protection/>
    </xf>
    <xf numFmtId="0" fontId="4" fillId="0" borderId="10" xfId="1636" applyFont="1" applyBorder="1" applyAlignment="1">
      <alignment horizontal="left" vertical="center" wrapText="1"/>
      <protection/>
    </xf>
    <xf numFmtId="178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177" fontId="3" fillId="0" borderId="10" xfId="0" applyNumberFormat="1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center" wrapText="1"/>
    </xf>
    <xf numFmtId="0" fontId="5" fillId="0" borderId="10" xfId="1672" applyFont="1" applyBorder="1" applyAlignment="1">
      <alignment wrapText="1"/>
      <protection/>
    </xf>
    <xf numFmtId="0" fontId="3" fillId="0" borderId="10" xfId="1672" applyFont="1" applyBorder="1" applyAlignment="1">
      <alignment wrapText="1"/>
      <protection/>
    </xf>
    <xf numFmtId="0" fontId="10" fillId="0" borderId="0" xfId="0" applyFont="1" applyAlignment="1">
      <alignment horizontal="center" vertical="center"/>
    </xf>
    <xf numFmtId="0" fontId="5" fillId="24" borderId="0" xfId="0" applyFont="1" applyFill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24" borderId="0" xfId="0" applyFont="1" applyFill="1" applyAlignment="1">
      <alignment vertical="center"/>
    </xf>
    <xf numFmtId="0" fontId="6" fillId="24" borderId="0" xfId="16" applyFont="1" applyFill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center"/>
      <protection/>
    </xf>
    <xf numFmtId="0" fontId="13" fillId="0" borderId="0" xfId="16" applyFont="1" applyBorder="1" applyAlignment="1">
      <alignment horizontal="center" vertical="top" wrapText="1"/>
      <protection/>
    </xf>
    <xf numFmtId="0" fontId="3" fillId="24" borderId="12" xfId="0" applyNumberFormat="1" applyFont="1" applyFill="1" applyBorder="1" applyAlignment="1">
      <alignment horizontal="center" vertical="center" wrapText="1" shrinkToFit="1"/>
    </xf>
    <xf numFmtId="177" fontId="3" fillId="24" borderId="12" xfId="0" applyNumberFormat="1" applyFont="1" applyFill="1" applyBorder="1" applyAlignment="1">
      <alignment horizontal="center" vertical="center" wrapText="1" shrinkToFit="1"/>
    </xf>
    <xf numFmtId="178" fontId="3" fillId="24" borderId="13" xfId="0" applyNumberFormat="1" applyFont="1" applyFill="1" applyBorder="1" applyAlignment="1">
      <alignment horizontal="center" vertical="center" wrapText="1" shrinkToFit="1"/>
    </xf>
    <xf numFmtId="0" fontId="3" fillId="24" borderId="14" xfId="0" applyNumberFormat="1" applyFont="1" applyFill="1" applyBorder="1" applyAlignment="1">
      <alignment horizontal="center" vertical="center" wrapText="1" shrinkToFit="1"/>
    </xf>
    <xf numFmtId="0" fontId="3" fillId="0" borderId="10" xfId="16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24" borderId="10" xfId="16" applyFont="1" applyFill="1" applyBorder="1" applyAlignment="1">
      <alignment horizontal="center" vertical="center" wrapText="1"/>
      <protection/>
    </xf>
    <xf numFmtId="177" fontId="14" fillId="0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15" fillId="0" borderId="0" xfId="16" applyFont="1" applyBorder="1" applyAlignment="1">
      <alignment vertical="center"/>
      <protection/>
    </xf>
    <xf numFmtId="0" fontId="0" fillId="0" borderId="0" xfId="16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2" fillId="0" borderId="0" xfId="16" applyFont="1">
      <alignment/>
      <protection/>
    </xf>
    <xf numFmtId="0" fontId="16" fillId="0" borderId="11" xfId="16" applyFont="1" applyBorder="1" applyAlignment="1">
      <alignment/>
      <protection/>
    </xf>
    <xf numFmtId="0" fontId="6" fillId="0" borderId="11" xfId="16" applyFont="1" applyBorder="1" applyAlignment="1">
      <alignment horizontal="right" vertical="center"/>
      <protection/>
    </xf>
    <xf numFmtId="0" fontId="17" fillId="0" borderId="10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center" vertical="center" wrapText="1"/>
      <protection/>
    </xf>
    <xf numFmtId="0" fontId="6" fillId="0" borderId="10" xfId="16" applyFont="1" applyBorder="1" applyAlignment="1">
      <alignment horizontal="center" vertical="center"/>
      <protection/>
    </xf>
    <xf numFmtId="179" fontId="6" fillId="0" borderId="10" xfId="16" applyNumberFormat="1" applyFont="1" applyBorder="1" applyAlignment="1">
      <alignment horizontal="center" vertical="center" wrapText="1"/>
      <protection/>
    </xf>
    <xf numFmtId="178" fontId="6" fillId="0" borderId="10" xfId="1121" applyNumberFormat="1" applyFont="1" applyBorder="1" applyAlignment="1">
      <alignment horizontal="center" vertical="center"/>
    </xf>
    <xf numFmtId="0" fontId="6" fillId="0" borderId="10" xfId="16" applyFont="1" applyBorder="1" applyAlignment="1">
      <alignment horizontal="left" vertical="center"/>
      <protection/>
    </xf>
    <xf numFmtId="179" fontId="6" fillId="0" borderId="10" xfId="2097" applyNumberFormat="1" applyFont="1" applyFill="1" applyBorder="1" applyAlignment="1">
      <alignment horizontal="center" vertical="center"/>
    </xf>
    <xf numFmtId="3" fontId="6" fillId="0" borderId="10" xfId="2147" applyNumberFormat="1" applyFont="1" applyFill="1" applyBorder="1" applyAlignment="1" applyProtection="1">
      <alignment horizontal="left" vertical="center"/>
      <protection/>
    </xf>
    <xf numFmtId="180" fontId="6" fillId="0" borderId="10" xfId="16" applyNumberFormat="1" applyFont="1" applyBorder="1" applyAlignment="1">
      <alignment horizontal="center" vertical="center" wrapText="1"/>
      <protection/>
    </xf>
    <xf numFmtId="0" fontId="18" fillId="0" borderId="10" xfId="16" applyFont="1" applyBorder="1" applyAlignment="1">
      <alignment horizontal="center" vertical="center"/>
      <protection/>
    </xf>
    <xf numFmtId="0" fontId="0" fillId="0" borderId="10" xfId="16" applyFont="1" applyBorder="1" applyAlignment="1">
      <alignment horizontal="center" vertical="center"/>
      <protection/>
    </xf>
    <xf numFmtId="0" fontId="12" fillId="0" borderId="0" xfId="16" applyFont="1" applyAlignment="1">
      <alignment horizontal="center" vertical="center"/>
      <protection/>
    </xf>
    <xf numFmtId="179" fontId="0" fillId="0" borderId="0" xfId="16" applyNumberFormat="1" applyFont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Fill="1" applyAlignment="1">
      <alignment/>
    </xf>
    <xf numFmtId="178" fontId="19" fillId="24" borderId="0" xfId="0" applyNumberFormat="1" applyFont="1" applyFill="1" applyAlignment="1">
      <alignment/>
    </xf>
    <xf numFmtId="0" fontId="14" fillId="24" borderId="0" xfId="0" applyFont="1" applyFill="1" applyAlignment="1">
      <alignment vertical="center"/>
    </xf>
    <xf numFmtId="0" fontId="21" fillId="24" borderId="0" xfId="16" applyFont="1" applyFill="1">
      <alignment/>
      <protection/>
    </xf>
    <xf numFmtId="0" fontId="21" fillId="24" borderId="0" xfId="16" applyFont="1" applyFill="1" applyAlignment="1">
      <alignment horizontal="center"/>
      <protection/>
    </xf>
    <xf numFmtId="0" fontId="13" fillId="24" borderId="0" xfId="16" applyFont="1" applyFill="1" applyAlignment="1">
      <alignment horizontal="left" vertical="top" wrapText="1"/>
      <protection/>
    </xf>
    <xf numFmtId="0" fontId="0" fillId="24" borderId="0" xfId="16" applyFont="1" applyFill="1" applyAlignment="1">
      <alignment horizontal="center" vertical="top" wrapText="1"/>
      <protection/>
    </xf>
    <xf numFmtId="0" fontId="0" fillId="24" borderId="11" xfId="16" applyFont="1" applyFill="1" applyBorder="1" applyAlignment="1">
      <alignment vertical="center" wrapText="1"/>
      <protection/>
    </xf>
    <xf numFmtId="0" fontId="0" fillId="0" borderId="11" xfId="16" applyFont="1" applyFill="1" applyBorder="1" applyAlignment="1">
      <alignment vertical="center" wrapText="1"/>
      <protection/>
    </xf>
    <xf numFmtId="0" fontId="14" fillId="24" borderId="10" xfId="16" applyFont="1" applyFill="1" applyBorder="1" applyAlignment="1">
      <alignment horizontal="center" vertical="center"/>
      <protection/>
    </xf>
    <xf numFmtId="0" fontId="14" fillId="24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/>
    </xf>
    <xf numFmtId="179" fontId="3" fillId="24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shrinkToFit="1"/>
      <protection/>
    </xf>
    <xf numFmtId="179" fontId="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16" applyFont="1" applyFill="1" applyBorder="1" applyAlignment="1">
      <alignment horizontal="center" vertical="center" wrapText="1"/>
      <protection/>
    </xf>
    <xf numFmtId="179" fontId="19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2147" applyNumberFormat="1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79" fontId="6" fillId="0" borderId="0" xfId="0" applyNumberFormat="1" applyFont="1" applyAlignment="1">
      <alignment/>
    </xf>
    <xf numFmtId="180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20" fillId="24" borderId="0" xfId="16" applyFont="1" applyFill="1" applyAlignment="1">
      <alignment horizontal="center" vertical="center" wrapText="1"/>
      <protection/>
    </xf>
    <xf numFmtId="0" fontId="0" fillId="24" borderId="11" xfId="16" applyFont="1" applyFill="1" applyBorder="1" applyAlignment="1">
      <alignment horizontal="right" vertical="center" wrapText="1"/>
      <protection/>
    </xf>
    <xf numFmtId="0" fontId="14" fillId="24" borderId="10" xfId="16" applyFont="1" applyFill="1" applyBorder="1" applyAlignment="1">
      <alignment horizontal="center" vertical="center"/>
      <protection/>
    </xf>
    <xf numFmtId="0" fontId="14" fillId="24" borderId="10" xfId="16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178" fontId="14" fillId="24" borderId="10" xfId="0" applyNumberFormat="1" applyFont="1" applyFill="1" applyBorder="1" applyAlignment="1">
      <alignment horizontal="center" vertical="center"/>
    </xf>
    <xf numFmtId="178" fontId="14" fillId="24" borderId="10" xfId="0" applyNumberFormat="1" applyFont="1" applyFill="1" applyBorder="1" applyAlignment="1">
      <alignment horizontal="center" vertical="center" wrapText="1"/>
    </xf>
    <xf numFmtId="0" fontId="7" fillId="0" borderId="0" xfId="16" applyFont="1" applyAlignment="1">
      <alignment horizontal="center" vertical="center"/>
      <protection/>
    </xf>
    <xf numFmtId="0" fontId="17" fillId="0" borderId="10" xfId="16" applyFont="1" applyBorder="1" applyAlignment="1">
      <alignment horizontal="center" vertical="center"/>
      <protection/>
    </xf>
    <xf numFmtId="0" fontId="6" fillId="0" borderId="10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center" vertical="center"/>
      <protection/>
    </xf>
    <xf numFmtId="0" fontId="6" fillId="0" borderId="0" xfId="16" applyFont="1" applyBorder="1" applyAlignment="1">
      <alignment horizontal="right" vertical="center"/>
      <protection/>
    </xf>
    <xf numFmtId="0" fontId="3" fillId="0" borderId="12" xfId="16" applyFont="1" applyBorder="1" applyAlignment="1">
      <alignment horizontal="center" vertical="center"/>
      <protection/>
    </xf>
    <xf numFmtId="0" fontId="7" fillId="0" borderId="0" xfId="1636" applyFont="1" applyAlignment="1">
      <alignment horizontal="center" vertical="center" wrapText="1"/>
      <protection/>
    </xf>
    <xf numFmtId="0" fontId="6" fillId="0" borderId="11" xfId="16" applyFont="1" applyBorder="1" applyAlignment="1">
      <alignment horizontal="center" vertical="center"/>
      <protection/>
    </xf>
    <xf numFmtId="0" fontId="3" fillId="0" borderId="10" xfId="1636" applyFont="1" applyBorder="1" applyAlignment="1">
      <alignment horizontal="center" vertical="center" wrapText="1"/>
      <protection/>
    </xf>
    <xf numFmtId="0" fontId="5" fillId="0" borderId="10" xfId="1672" applyFont="1" applyBorder="1" applyAlignment="1">
      <alignment horizontal="center" wrapText="1"/>
      <protection/>
    </xf>
    <xf numFmtId="0" fontId="1" fillId="0" borderId="0" xfId="39" applyFont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</cellXfs>
  <cellStyles count="2791">
    <cellStyle name="Normal" xfId="0"/>
    <cellStyle name="0,0&#13;&#10;NA&#13;&#10;" xfId="15"/>
    <cellStyle name="0,0&#13;&#10;NA&#13;&#10; 10" xfId="16"/>
    <cellStyle name="0,0&#13;&#10;NA&#13;&#10; 11" xfId="17"/>
    <cellStyle name="0,0&#13;&#10;NA&#13;&#10; 12" xfId="18"/>
    <cellStyle name="0,0&#13;&#10;NA&#13;&#10; 13" xfId="19"/>
    <cellStyle name="0,0&#13;&#10;NA&#13;&#10; 14" xfId="20"/>
    <cellStyle name="0,0&#13;&#10;NA&#13;&#10; 15" xfId="21"/>
    <cellStyle name="0,0&#13;&#10;NA&#13;&#10; 16" xfId="22"/>
    <cellStyle name="0,0&#13;&#10;NA&#13;&#10; 17" xfId="23"/>
    <cellStyle name="0,0&#13;&#10;NA&#13;&#10; 18" xfId="24"/>
    <cellStyle name="0,0&#13;&#10;NA&#13;&#10; 19" xfId="25"/>
    <cellStyle name="0,0&#13;&#10;NA&#13;&#10; 2" xfId="26"/>
    <cellStyle name="0,0&#13;&#10;NA&#13;&#10; 2 2" xfId="27"/>
    <cellStyle name="0,0&#13;&#10;NA&#13;&#10; 2 3" xfId="28"/>
    <cellStyle name="0,0&#13;&#10;NA&#13;&#10; 2 4" xfId="29"/>
    <cellStyle name="0,0&#13;&#10;NA&#13;&#10; 20" xfId="30"/>
    <cellStyle name="0,0&#13;&#10;NA&#13;&#10; 21" xfId="31"/>
    <cellStyle name="0,0&#13;&#10;NA&#13;&#10; 3" xfId="32"/>
    <cellStyle name="0,0&#13;&#10;NA&#13;&#10; 4" xfId="33"/>
    <cellStyle name="0,0&#13;&#10;NA&#13;&#10; 5" xfId="34"/>
    <cellStyle name="0,0&#13;&#10;NA&#13;&#10; 6" xfId="35"/>
    <cellStyle name="0,0&#13;&#10;NA&#13;&#10; 7" xfId="36"/>
    <cellStyle name="0,0&#13;&#10;NA&#13;&#10; 8" xfId="37"/>
    <cellStyle name="0,0&#13;&#10;NA&#13;&#10; 9" xfId="38"/>
    <cellStyle name="0,0_x000d__x000a_NA_x000d__x000a_" xfId="39"/>
    <cellStyle name="20% - 强调文字颜色 1" xfId="40"/>
    <cellStyle name="20% - 强调文字颜色 1 10" xfId="41"/>
    <cellStyle name="20% - 强调文字颜色 1 11" xfId="42"/>
    <cellStyle name="20% - 强调文字颜色 1 12" xfId="43"/>
    <cellStyle name="20% - 强调文字颜色 1 13" xfId="44"/>
    <cellStyle name="20% - 强调文字颜色 1 14" xfId="45"/>
    <cellStyle name="20% - 强调文字颜色 1 15" xfId="46"/>
    <cellStyle name="20% - 强调文字颜色 1 16" xfId="47"/>
    <cellStyle name="20% - 强调文字颜色 1 17" xfId="48"/>
    <cellStyle name="20% - 强调文字颜色 1 18" xfId="49"/>
    <cellStyle name="20% - 强调文字颜色 1 19" xfId="50"/>
    <cellStyle name="20% - 强调文字颜色 1 2" xfId="51"/>
    <cellStyle name="20% - 强调文字颜色 1 2 10" xfId="52"/>
    <cellStyle name="20% - 强调文字颜色 1 2 11" xfId="53"/>
    <cellStyle name="20% - 强调文字颜色 1 2 12" xfId="54"/>
    <cellStyle name="20% - 强调文字颜色 1 2 13" xfId="55"/>
    <cellStyle name="20% - 强调文字颜色 1 2 14" xfId="56"/>
    <cellStyle name="20% - 强调文字颜色 1 2 15" xfId="57"/>
    <cellStyle name="20% - 强调文字颜色 1 2 16" xfId="58"/>
    <cellStyle name="20% - 强调文字颜色 1 2 17" xfId="59"/>
    <cellStyle name="20% - 强调文字颜色 1 2 18" xfId="60"/>
    <cellStyle name="20% - 强调文字颜色 1 2 19" xfId="61"/>
    <cellStyle name="20% - 强调文字颜色 1 2 2" xfId="62"/>
    <cellStyle name="20% - 强调文字颜色 1 2 20" xfId="63"/>
    <cellStyle name="20% - 强调文字颜色 1 2 21" xfId="64"/>
    <cellStyle name="20% - 强调文字颜色 1 2 22" xfId="65"/>
    <cellStyle name="20% - 强调文字颜色 1 2 23" xfId="66"/>
    <cellStyle name="20% - 强调文字颜色 1 2 24" xfId="67"/>
    <cellStyle name="20% - 强调文字颜色 1 2 25" xfId="68"/>
    <cellStyle name="20% - 强调文字颜色 1 2 26" xfId="69"/>
    <cellStyle name="20% - 强调文字颜色 1 2 27" xfId="70"/>
    <cellStyle name="20% - 强调文字颜色 1 2 3" xfId="71"/>
    <cellStyle name="20% - 强调文字颜色 1 2 4" xfId="72"/>
    <cellStyle name="20% - 强调文字颜色 1 2 5" xfId="73"/>
    <cellStyle name="20% - 强调文字颜色 1 2 6" xfId="74"/>
    <cellStyle name="20% - 强调文字颜色 1 2 7" xfId="75"/>
    <cellStyle name="20% - 强调文字颜色 1 2 8" xfId="76"/>
    <cellStyle name="20% - 强调文字颜色 1 2 9" xfId="77"/>
    <cellStyle name="20% - 强调文字颜色 1 20" xfId="78"/>
    <cellStyle name="20% - 强调文字颜色 1 21" xfId="79"/>
    <cellStyle name="20% - 强调文字颜色 1 22" xfId="80"/>
    <cellStyle name="20% - 强调文字颜色 1 23" xfId="81"/>
    <cellStyle name="20% - 强调文字颜色 1 24" xfId="82"/>
    <cellStyle name="20% - 强调文字颜色 1 25" xfId="83"/>
    <cellStyle name="20% - 强调文字颜色 1 26" xfId="84"/>
    <cellStyle name="20% - 强调文字颜色 1 27" xfId="85"/>
    <cellStyle name="20% - 强调文字颜色 1 28" xfId="86"/>
    <cellStyle name="20% - 强调文字颜色 1 29" xfId="87"/>
    <cellStyle name="20% - 强调文字颜色 1 3" xfId="88"/>
    <cellStyle name="20% - 强调文字颜色 1 30" xfId="89"/>
    <cellStyle name="20% - 强调文字颜色 1 31" xfId="90"/>
    <cellStyle name="20% - 强调文字颜色 1 32" xfId="91"/>
    <cellStyle name="20% - 强调文字颜色 1 33" xfId="92"/>
    <cellStyle name="20% - 强调文字颜色 1 34" xfId="93"/>
    <cellStyle name="20% - 强调文字颜色 1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12" xfId="103"/>
    <cellStyle name="20% - 强调文字颜色 2 13" xfId="104"/>
    <cellStyle name="20% - 强调文字颜色 2 14" xfId="105"/>
    <cellStyle name="20% - 强调文字颜色 2 15" xfId="106"/>
    <cellStyle name="20% - 强调文字颜色 2 16" xfId="107"/>
    <cellStyle name="20% - 强调文字颜色 2 17" xfId="108"/>
    <cellStyle name="20% - 强调文字颜色 2 18" xfId="109"/>
    <cellStyle name="20% - 强调文字颜色 2 19" xfId="110"/>
    <cellStyle name="20% - 强调文字颜色 2 2" xfId="111"/>
    <cellStyle name="20% - 强调文字颜色 2 2 10" xfId="112"/>
    <cellStyle name="20% - 强调文字颜色 2 2 11" xfId="113"/>
    <cellStyle name="20% - 强调文字颜色 2 2 12" xfId="114"/>
    <cellStyle name="20% - 强调文字颜色 2 2 13" xfId="115"/>
    <cellStyle name="20% - 强调文字颜色 2 2 14" xfId="116"/>
    <cellStyle name="20% - 强调文字颜色 2 2 15" xfId="117"/>
    <cellStyle name="20% - 强调文字颜色 2 2 16" xfId="118"/>
    <cellStyle name="20% - 强调文字颜色 2 2 17" xfId="119"/>
    <cellStyle name="20% - 强调文字颜色 2 2 18" xfId="120"/>
    <cellStyle name="20% - 强调文字颜色 2 2 19" xfId="121"/>
    <cellStyle name="20% - 强调文字颜色 2 2 2" xfId="122"/>
    <cellStyle name="20% - 强调文字颜色 2 2 20" xfId="123"/>
    <cellStyle name="20% - 强调文字颜色 2 2 21" xfId="124"/>
    <cellStyle name="20% - 强调文字颜色 2 2 22" xfId="125"/>
    <cellStyle name="20% - 强调文字颜色 2 2 23" xfId="126"/>
    <cellStyle name="20% - 强调文字颜色 2 2 24" xfId="127"/>
    <cellStyle name="20% - 强调文字颜色 2 2 25" xfId="128"/>
    <cellStyle name="20% - 强调文字颜色 2 2 26" xfId="129"/>
    <cellStyle name="20% - 强调文字颜色 2 2 27" xfId="130"/>
    <cellStyle name="20% - 强调文字颜色 2 2 3" xfId="131"/>
    <cellStyle name="20% - 强调文字颜色 2 2 4" xfId="132"/>
    <cellStyle name="20% - 强调文字颜色 2 2 5" xfId="133"/>
    <cellStyle name="20% - 强调文字颜色 2 2 6" xfId="134"/>
    <cellStyle name="20% - 强调文字颜色 2 2 7" xfId="135"/>
    <cellStyle name="20% - 强调文字颜色 2 2 8" xfId="136"/>
    <cellStyle name="20% - 强调文字颜色 2 2 9" xfId="137"/>
    <cellStyle name="20% - 强调文字颜色 2 20" xfId="138"/>
    <cellStyle name="20% - 强调文字颜色 2 21" xfId="139"/>
    <cellStyle name="20% - 强调文字颜色 2 22" xfId="140"/>
    <cellStyle name="20% - 强调文字颜色 2 23" xfId="141"/>
    <cellStyle name="20% - 强调文字颜色 2 24" xfId="142"/>
    <cellStyle name="20% - 强调文字颜色 2 25" xfId="143"/>
    <cellStyle name="20% - 强调文字颜色 2 26" xfId="144"/>
    <cellStyle name="20% - 强调文字颜色 2 27" xfId="145"/>
    <cellStyle name="20% - 强调文字颜色 2 28" xfId="146"/>
    <cellStyle name="20% - 强调文字颜色 2 29" xfId="147"/>
    <cellStyle name="20% - 强调文字颜色 2 3" xfId="148"/>
    <cellStyle name="20% - 强调文字颜色 2 30" xfId="149"/>
    <cellStyle name="20% - 强调文字颜色 2 31" xfId="150"/>
    <cellStyle name="20% - 强调文字颜色 2 32" xfId="151"/>
    <cellStyle name="20% - 强调文字颜色 2 33" xfId="152"/>
    <cellStyle name="20% - 强调文字颜色 2 34" xfId="153"/>
    <cellStyle name="20% - 强调文字颜色 2 4" xfId="154"/>
    <cellStyle name="20% - 强调文字颜色 2 5" xfId="155"/>
    <cellStyle name="20% - 强调文字颜色 2 6" xfId="156"/>
    <cellStyle name="20% - 强调文字颜色 2 7" xfId="157"/>
    <cellStyle name="20% - 强调文字颜色 2 8" xfId="158"/>
    <cellStyle name="20% - 强调文字颜色 2 9" xfId="159"/>
    <cellStyle name="20% - 强调文字颜色 3" xfId="160"/>
    <cellStyle name="20% - 强调文字颜色 3 10" xfId="161"/>
    <cellStyle name="20% - 强调文字颜色 3 11" xfId="162"/>
    <cellStyle name="20% - 强调文字颜色 3 12" xfId="163"/>
    <cellStyle name="20% - 强调文字颜色 3 13" xfId="164"/>
    <cellStyle name="20% - 强调文字颜色 3 14" xfId="165"/>
    <cellStyle name="20% - 强调文字颜色 3 15" xfId="166"/>
    <cellStyle name="20% - 强调文字颜色 3 16" xfId="167"/>
    <cellStyle name="20% - 强调文字颜色 3 17" xfId="168"/>
    <cellStyle name="20% - 强调文字颜色 3 18" xfId="169"/>
    <cellStyle name="20% - 强调文字颜色 3 19" xfId="170"/>
    <cellStyle name="20% - 强调文字颜色 3 2" xfId="171"/>
    <cellStyle name="20% - 强调文字颜色 3 2 10" xfId="172"/>
    <cellStyle name="20% - 强调文字颜色 3 2 11" xfId="173"/>
    <cellStyle name="20% - 强调文字颜色 3 2 12" xfId="174"/>
    <cellStyle name="20% - 强调文字颜色 3 2 13" xfId="175"/>
    <cellStyle name="20% - 强调文字颜色 3 2 14" xfId="176"/>
    <cellStyle name="20% - 强调文字颜色 3 2 15" xfId="177"/>
    <cellStyle name="20% - 强调文字颜色 3 2 16" xfId="178"/>
    <cellStyle name="20% - 强调文字颜色 3 2 17" xfId="179"/>
    <cellStyle name="20% - 强调文字颜色 3 2 18" xfId="180"/>
    <cellStyle name="20% - 强调文字颜色 3 2 19" xfId="181"/>
    <cellStyle name="20% - 强调文字颜色 3 2 2" xfId="182"/>
    <cellStyle name="20% - 强调文字颜色 3 2 20" xfId="183"/>
    <cellStyle name="20% - 强调文字颜色 3 2 21" xfId="184"/>
    <cellStyle name="20% - 强调文字颜色 3 2 22" xfId="185"/>
    <cellStyle name="20% - 强调文字颜色 3 2 23" xfId="186"/>
    <cellStyle name="20% - 强调文字颜色 3 2 24" xfId="187"/>
    <cellStyle name="20% - 强调文字颜色 3 2 25" xfId="188"/>
    <cellStyle name="20% - 强调文字颜色 3 2 26" xfId="189"/>
    <cellStyle name="20% - 强调文字颜色 3 2 27" xfId="190"/>
    <cellStyle name="20% - 强调文字颜色 3 2 3" xfId="191"/>
    <cellStyle name="20% - 强调文字颜色 3 2 4" xfId="192"/>
    <cellStyle name="20% - 强调文字颜色 3 2 5" xfId="193"/>
    <cellStyle name="20% - 强调文字颜色 3 2 6" xfId="194"/>
    <cellStyle name="20% - 强调文字颜色 3 2 7" xfId="195"/>
    <cellStyle name="20% - 强调文字颜色 3 2 8" xfId="196"/>
    <cellStyle name="20% - 强调文字颜色 3 2 9" xfId="197"/>
    <cellStyle name="20% - 强调文字颜色 3 20" xfId="198"/>
    <cellStyle name="20% - 强调文字颜色 3 21" xfId="199"/>
    <cellStyle name="20% - 强调文字颜色 3 22" xfId="200"/>
    <cellStyle name="20% - 强调文字颜色 3 23" xfId="201"/>
    <cellStyle name="20% - 强调文字颜色 3 24" xfId="202"/>
    <cellStyle name="20% - 强调文字颜色 3 25" xfId="203"/>
    <cellStyle name="20% - 强调文字颜色 3 26" xfId="204"/>
    <cellStyle name="20% - 强调文字颜色 3 27" xfId="205"/>
    <cellStyle name="20% - 强调文字颜色 3 28" xfId="206"/>
    <cellStyle name="20% - 强调文字颜色 3 29" xfId="207"/>
    <cellStyle name="20% - 强调文字颜色 3 3" xfId="208"/>
    <cellStyle name="20% - 强调文字颜色 3 30" xfId="209"/>
    <cellStyle name="20% - 强调文字颜色 3 31" xfId="210"/>
    <cellStyle name="20% - 强调文字颜色 3 32" xfId="211"/>
    <cellStyle name="20% - 强调文字颜色 3 33" xfId="212"/>
    <cellStyle name="20% - 强调文字颜色 3 34" xfId="213"/>
    <cellStyle name="20% - 强调文字颜色 3 4" xfId="214"/>
    <cellStyle name="20% - 强调文字颜色 3 5" xfId="215"/>
    <cellStyle name="20% - 强调文字颜色 3 6" xfId="216"/>
    <cellStyle name="20% - 强调文字颜色 3 7" xfId="217"/>
    <cellStyle name="20% - 强调文字颜色 3 8" xfId="218"/>
    <cellStyle name="20% - 强调文字颜色 3 9" xfId="219"/>
    <cellStyle name="20% - 强调文字颜色 4" xfId="220"/>
    <cellStyle name="20% - 强调文字颜色 4 10" xfId="221"/>
    <cellStyle name="20% - 强调文字颜色 4 11" xfId="222"/>
    <cellStyle name="20% - 强调文字颜色 4 12" xfId="223"/>
    <cellStyle name="20% - 强调文字颜色 4 13" xfId="224"/>
    <cellStyle name="20% - 强调文字颜色 4 14" xfId="225"/>
    <cellStyle name="20% - 强调文字颜色 4 15" xfId="226"/>
    <cellStyle name="20% - 强调文字颜色 4 16" xfId="227"/>
    <cellStyle name="20% - 强调文字颜色 4 17" xfId="228"/>
    <cellStyle name="20% - 强调文字颜色 4 18" xfId="229"/>
    <cellStyle name="20% - 强调文字颜色 4 19" xfId="230"/>
    <cellStyle name="20% - 强调文字颜色 4 2" xfId="231"/>
    <cellStyle name="20% - 强调文字颜色 4 2 10" xfId="232"/>
    <cellStyle name="20% - 强调文字颜色 4 2 11" xfId="233"/>
    <cellStyle name="20% - 强调文字颜色 4 2 12" xfId="234"/>
    <cellStyle name="20% - 强调文字颜色 4 2 13" xfId="235"/>
    <cellStyle name="20% - 强调文字颜色 4 2 14" xfId="236"/>
    <cellStyle name="20% - 强调文字颜色 4 2 15" xfId="237"/>
    <cellStyle name="20% - 强调文字颜色 4 2 16" xfId="238"/>
    <cellStyle name="20% - 强调文字颜色 4 2 17" xfId="239"/>
    <cellStyle name="20% - 强调文字颜色 4 2 18" xfId="240"/>
    <cellStyle name="20% - 强调文字颜色 4 2 19" xfId="241"/>
    <cellStyle name="20% - 强调文字颜色 4 2 2" xfId="242"/>
    <cellStyle name="20% - 强调文字颜色 4 2 20" xfId="243"/>
    <cellStyle name="20% - 强调文字颜色 4 2 21" xfId="244"/>
    <cellStyle name="20% - 强调文字颜色 4 2 22" xfId="245"/>
    <cellStyle name="20% - 强调文字颜色 4 2 23" xfId="246"/>
    <cellStyle name="20% - 强调文字颜色 4 2 24" xfId="247"/>
    <cellStyle name="20% - 强调文字颜色 4 2 25" xfId="248"/>
    <cellStyle name="20% - 强调文字颜色 4 2 26" xfId="249"/>
    <cellStyle name="20% - 强调文字颜色 4 2 27" xfId="250"/>
    <cellStyle name="20% - 强调文字颜色 4 2 3" xfId="251"/>
    <cellStyle name="20% - 强调文字颜色 4 2 4" xfId="252"/>
    <cellStyle name="20% - 强调文字颜色 4 2 5" xfId="253"/>
    <cellStyle name="20% - 强调文字颜色 4 2 6" xfId="254"/>
    <cellStyle name="20% - 强调文字颜色 4 2 7" xfId="255"/>
    <cellStyle name="20% - 强调文字颜色 4 2 8" xfId="256"/>
    <cellStyle name="20% - 强调文字颜色 4 2 9" xfId="257"/>
    <cellStyle name="20% - 强调文字颜色 4 20" xfId="258"/>
    <cellStyle name="20% - 强调文字颜色 4 21" xfId="259"/>
    <cellStyle name="20% - 强调文字颜色 4 22" xfId="260"/>
    <cellStyle name="20% - 强调文字颜色 4 23" xfId="261"/>
    <cellStyle name="20% - 强调文字颜色 4 24" xfId="262"/>
    <cellStyle name="20% - 强调文字颜色 4 25" xfId="263"/>
    <cellStyle name="20% - 强调文字颜色 4 26" xfId="264"/>
    <cellStyle name="20% - 强调文字颜色 4 27" xfId="265"/>
    <cellStyle name="20% - 强调文字颜色 4 28" xfId="266"/>
    <cellStyle name="20% - 强调文字颜色 4 29" xfId="267"/>
    <cellStyle name="20% - 强调文字颜色 4 3" xfId="268"/>
    <cellStyle name="20% - 强调文字颜色 4 30" xfId="269"/>
    <cellStyle name="20% - 强调文字颜色 4 31" xfId="270"/>
    <cellStyle name="20% - 强调文字颜色 4 32" xfId="271"/>
    <cellStyle name="20% - 强调文字颜色 4 33" xfId="272"/>
    <cellStyle name="20% - 强调文字颜色 4 34" xfId="273"/>
    <cellStyle name="20% - 强调文字颜色 4 4" xfId="274"/>
    <cellStyle name="20% - 强调文字颜色 4 5" xfId="275"/>
    <cellStyle name="20% - 强调文字颜色 4 6" xfId="276"/>
    <cellStyle name="20% - 强调文字颜色 4 7" xfId="277"/>
    <cellStyle name="20% - 强调文字颜色 4 8" xfId="278"/>
    <cellStyle name="20% - 强调文字颜色 4 9" xfId="279"/>
    <cellStyle name="20% - 强调文字颜色 5" xfId="280"/>
    <cellStyle name="20% - 强调文字颜色 5 10" xfId="281"/>
    <cellStyle name="20% - 强调文字颜色 5 11" xfId="282"/>
    <cellStyle name="20% - 强调文字颜色 5 12" xfId="283"/>
    <cellStyle name="20% - 强调文字颜色 5 13" xfId="284"/>
    <cellStyle name="20% - 强调文字颜色 5 14" xfId="285"/>
    <cellStyle name="20% - 强调文字颜色 5 15" xfId="286"/>
    <cellStyle name="20% - 强调文字颜色 5 16" xfId="287"/>
    <cellStyle name="20% - 强调文字颜色 5 17" xfId="288"/>
    <cellStyle name="20% - 强调文字颜色 5 18" xfId="289"/>
    <cellStyle name="20% - 强调文字颜色 5 19" xfId="290"/>
    <cellStyle name="20% - 强调文字颜色 5 2" xfId="291"/>
    <cellStyle name="20% - 强调文字颜色 5 2 10" xfId="292"/>
    <cellStyle name="20% - 强调文字颜色 5 2 11" xfId="293"/>
    <cellStyle name="20% - 强调文字颜色 5 2 12" xfId="294"/>
    <cellStyle name="20% - 强调文字颜色 5 2 13" xfId="295"/>
    <cellStyle name="20% - 强调文字颜色 5 2 14" xfId="296"/>
    <cellStyle name="20% - 强调文字颜色 5 2 15" xfId="297"/>
    <cellStyle name="20% - 强调文字颜色 5 2 16" xfId="298"/>
    <cellStyle name="20% - 强调文字颜色 5 2 17" xfId="299"/>
    <cellStyle name="20% - 强调文字颜色 5 2 18" xfId="300"/>
    <cellStyle name="20% - 强调文字颜色 5 2 19" xfId="301"/>
    <cellStyle name="20% - 强调文字颜色 5 2 2" xfId="302"/>
    <cellStyle name="20% - 强调文字颜色 5 2 20" xfId="303"/>
    <cellStyle name="20% - 强调文字颜色 5 2 21" xfId="304"/>
    <cellStyle name="20% - 强调文字颜色 5 2 22" xfId="305"/>
    <cellStyle name="20% - 强调文字颜色 5 2 23" xfId="306"/>
    <cellStyle name="20% - 强调文字颜色 5 2 24" xfId="307"/>
    <cellStyle name="20% - 强调文字颜色 5 2 25" xfId="308"/>
    <cellStyle name="20% - 强调文字颜色 5 2 26" xfId="309"/>
    <cellStyle name="20% - 强调文字颜色 5 2 27" xfId="310"/>
    <cellStyle name="20% - 强调文字颜色 5 2 3" xfId="311"/>
    <cellStyle name="20% - 强调文字颜色 5 2 4" xfId="312"/>
    <cellStyle name="20% - 强调文字颜色 5 2 5" xfId="313"/>
    <cellStyle name="20% - 强调文字颜色 5 2 6" xfId="314"/>
    <cellStyle name="20% - 强调文字颜色 5 2 7" xfId="315"/>
    <cellStyle name="20% - 强调文字颜色 5 2 8" xfId="316"/>
    <cellStyle name="20% - 强调文字颜色 5 2 9" xfId="317"/>
    <cellStyle name="20% - 强调文字颜色 5 20" xfId="318"/>
    <cellStyle name="20% - 强调文字颜色 5 21" xfId="319"/>
    <cellStyle name="20% - 强调文字颜色 5 22" xfId="320"/>
    <cellStyle name="20% - 强调文字颜色 5 23" xfId="321"/>
    <cellStyle name="20% - 强调文字颜色 5 24" xfId="322"/>
    <cellStyle name="20% - 强调文字颜色 5 25" xfId="323"/>
    <cellStyle name="20% - 强调文字颜色 5 26" xfId="324"/>
    <cellStyle name="20% - 强调文字颜色 5 27" xfId="325"/>
    <cellStyle name="20% - 强调文字颜色 5 28" xfId="326"/>
    <cellStyle name="20% - 强调文字颜色 5 29" xfId="327"/>
    <cellStyle name="20% - 强调文字颜色 5 3" xfId="328"/>
    <cellStyle name="20% - 强调文字颜色 5 30" xfId="329"/>
    <cellStyle name="20% - 强调文字颜色 5 31" xfId="330"/>
    <cellStyle name="20% - 强调文字颜色 5 32" xfId="331"/>
    <cellStyle name="20% - 强调文字颜色 5 33" xfId="332"/>
    <cellStyle name="20% - 强调文字颜色 5 34" xfId="333"/>
    <cellStyle name="20% - 强调文字颜色 5 4" xfId="334"/>
    <cellStyle name="20% - 强调文字颜色 5 5" xfId="335"/>
    <cellStyle name="20% - 强调文字颜色 5 6" xfId="336"/>
    <cellStyle name="20% - 强调文字颜色 5 7" xfId="337"/>
    <cellStyle name="20% - 强调文字颜色 5 8" xfId="338"/>
    <cellStyle name="20% - 强调文字颜色 5 9" xfId="339"/>
    <cellStyle name="20% - 强调文字颜色 6" xfId="340"/>
    <cellStyle name="20% - 强调文字颜色 6 10" xfId="341"/>
    <cellStyle name="20% - 强调文字颜色 6 11" xfId="342"/>
    <cellStyle name="20% - 强调文字颜色 6 12" xfId="343"/>
    <cellStyle name="20% - 强调文字颜色 6 13" xfId="344"/>
    <cellStyle name="20% - 强调文字颜色 6 14" xfId="345"/>
    <cellStyle name="20% - 强调文字颜色 6 15" xfId="346"/>
    <cellStyle name="20% - 强调文字颜色 6 16" xfId="347"/>
    <cellStyle name="20% - 强调文字颜色 6 17" xfId="348"/>
    <cellStyle name="20% - 强调文字颜色 6 18" xfId="349"/>
    <cellStyle name="20% - 强调文字颜色 6 19" xfId="350"/>
    <cellStyle name="20% - 强调文字颜色 6 2" xfId="351"/>
    <cellStyle name="20% - 强调文字颜色 6 2 10" xfId="352"/>
    <cellStyle name="20% - 强调文字颜色 6 2 11" xfId="353"/>
    <cellStyle name="20% - 强调文字颜色 6 2 12" xfId="354"/>
    <cellStyle name="20% - 强调文字颜色 6 2 13" xfId="355"/>
    <cellStyle name="20% - 强调文字颜色 6 2 14" xfId="356"/>
    <cellStyle name="20% - 强调文字颜色 6 2 15" xfId="357"/>
    <cellStyle name="20% - 强调文字颜色 6 2 16" xfId="358"/>
    <cellStyle name="20% - 强调文字颜色 6 2 17" xfId="359"/>
    <cellStyle name="20% - 强调文字颜色 6 2 18" xfId="360"/>
    <cellStyle name="20% - 强调文字颜色 6 2 19" xfId="361"/>
    <cellStyle name="20% - 强调文字颜色 6 2 2" xfId="362"/>
    <cellStyle name="20% - 强调文字颜色 6 2 20" xfId="363"/>
    <cellStyle name="20% - 强调文字颜色 6 2 21" xfId="364"/>
    <cellStyle name="20% - 强调文字颜色 6 2 22" xfId="365"/>
    <cellStyle name="20% - 强调文字颜色 6 2 23" xfId="366"/>
    <cellStyle name="20% - 强调文字颜色 6 2 24" xfId="367"/>
    <cellStyle name="20% - 强调文字颜色 6 2 25" xfId="368"/>
    <cellStyle name="20% - 强调文字颜色 6 2 26" xfId="369"/>
    <cellStyle name="20% - 强调文字颜色 6 2 27" xfId="370"/>
    <cellStyle name="20% - 强调文字颜色 6 2 3" xfId="371"/>
    <cellStyle name="20% - 强调文字颜色 6 2 4" xfId="372"/>
    <cellStyle name="20% - 强调文字颜色 6 2 5" xfId="373"/>
    <cellStyle name="20% - 强调文字颜色 6 2 6" xfId="374"/>
    <cellStyle name="20% - 强调文字颜色 6 2 7" xfId="375"/>
    <cellStyle name="20% - 强调文字颜色 6 2 8" xfId="376"/>
    <cellStyle name="20% - 强调文字颜色 6 2 9" xfId="377"/>
    <cellStyle name="20% - 强调文字颜色 6 20" xfId="378"/>
    <cellStyle name="20% - 强调文字颜色 6 21" xfId="379"/>
    <cellStyle name="20% - 强调文字颜色 6 22" xfId="380"/>
    <cellStyle name="20% - 强调文字颜色 6 23" xfId="381"/>
    <cellStyle name="20% - 强调文字颜色 6 24" xfId="382"/>
    <cellStyle name="20% - 强调文字颜色 6 25" xfId="383"/>
    <cellStyle name="20% - 强调文字颜色 6 26" xfId="384"/>
    <cellStyle name="20% - 强调文字颜色 6 27" xfId="385"/>
    <cellStyle name="20% - 强调文字颜色 6 28" xfId="386"/>
    <cellStyle name="20% - 强调文字颜色 6 29" xfId="387"/>
    <cellStyle name="20% - 强调文字颜色 6 3" xfId="388"/>
    <cellStyle name="20% - 强调文字颜色 6 30" xfId="389"/>
    <cellStyle name="20% - 强调文字颜色 6 31" xfId="390"/>
    <cellStyle name="20% - 强调文字颜色 6 32" xfId="391"/>
    <cellStyle name="20% - 强调文字颜色 6 33" xfId="392"/>
    <cellStyle name="20% - 强调文字颜色 6 34" xfId="393"/>
    <cellStyle name="20% - 强调文字颜色 6 4" xfId="394"/>
    <cellStyle name="20% - 强调文字颜色 6 5" xfId="395"/>
    <cellStyle name="20% - 强调文字颜色 6 6" xfId="396"/>
    <cellStyle name="20% - 强调文字颜色 6 7" xfId="397"/>
    <cellStyle name="20% - 强调文字颜色 6 8" xfId="398"/>
    <cellStyle name="20% - 强调文字颜色 6 9" xfId="399"/>
    <cellStyle name="40% - 强调文字颜色 1" xfId="400"/>
    <cellStyle name="40% - 强调文字颜色 1 10" xfId="401"/>
    <cellStyle name="40% - 强调文字颜色 1 11" xfId="402"/>
    <cellStyle name="40% - 强调文字颜色 1 12" xfId="403"/>
    <cellStyle name="40% - 强调文字颜色 1 13" xfId="404"/>
    <cellStyle name="40% - 强调文字颜色 1 14" xfId="405"/>
    <cellStyle name="40% - 强调文字颜色 1 15" xfId="406"/>
    <cellStyle name="40% - 强调文字颜色 1 16" xfId="407"/>
    <cellStyle name="40% - 强调文字颜色 1 17" xfId="408"/>
    <cellStyle name="40% - 强调文字颜色 1 18" xfId="409"/>
    <cellStyle name="40% - 强调文字颜色 1 19" xfId="410"/>
    <cellStyle name="40% - 强调文字颜色 1 2" xfId="411"/>
    <cellStyle name="40% - 强调文字颜色 1 2 10" xfId="412"/>
    <cellStyle name="40% - 强调文字颜色 1 2 11" xfId="413"/>
    <cellStyle name="40% - 强调文字颜色 1 2 12" xfId="414"/>
    <cellStyle name="40% - 强调文字颜色 1 2 13" xfId="415"/>
    <cellStyle name="40% - 强调文字颜色 1 2 14" xfId="416"/>
    <cellStyle name="40% - 强调文字颜色 1 2 15" xfId="417"/>
    <cellStyle name="40% - 强调文字颜色 1 2 16" xfId="418"/>
    <cellStyle name="40% - 强调文字颜色 1 2 17" xfId="419"/>
    <cellStyle name="40% - 强调文字颜色 1 2 18" xfId="420"/>
    <cellStyle name="40% - 强调文字颜色 1 2 19" xfId="421"/>
    <cellStyle name="40% - 强调文字颜色 1 2 2" xfId="422"/>
    <cellStyle name="40% - 强调文字颜色 1 2 20" xfId="423"/>
    <cellStyle name="40% - 强调文字颜色 1 2 21" xfId="424"/>
    <cellStyle name="40% - 强调文字颜色 1 2 22" xfId="425"/>
    <cellStyle name="40% - 强调文字颜色 1 2 23" xfId="426"/>
    <cellStyle name="40% - 强调文字颜色 1 2 24" xfId="427"/>
    <cellStyle name="40% - 强调文字颜色 1 2 25" xfId="428"/>
    <cellStyle name="40% - 强调文字颜色 1 2 26" xfId="429"/>
    <cellStyle name="40% - 强调文字颜色 1 2 27" xfId="430"/>
    <cellStyle name="40% - 强调文字颜色 1 2 3" xfId="431"/>
    <cellStyle name="40% - 强调文字颜色 1 2 4" xfId="432"/>
    <cellStyle name="40% - 强调文字颜色 1 2 5" xfId="433"/>
    <cellStyle name="40% - 强调文字颜色 1 2 6" xfId="434"/>
    <cellStyle name="40% - 强调文字颜色 1 2 7" xfId="435"/>
    <cellStyle name="40% - 强调文字颜色 1 2 8" xfId="436"/>
    <cellStyle name="40% - 强调文字颜色 1 2 9" xfId="437"/>
    <cellStyle name="40% - 强调文字颜色 1 20" xfId="438"/>
    <cellStyle name="40% - 强调文字颜色 1 21" xfId="439"/>
    <cellStyle name="40% - 强调文字颜色 1 22" xfId="440"/>
    <cellStyle name="40% - 强调文字颜色 1 23" xfId="441"/>
    <cellStyle name="40% - 强调文字颜色 1 24" xfId="442"/>
    <cellStyle name="40% - 强调文字颜色 1 25" xfId="443"/>
    <cellStyle name="40% - 强调文字颜色 1 26" xfId="444"/>
    <cellStyle name="40% - 强调文字颜色 1 27" xfId="445"/>
    <cellStyle name="40% - 强调文字颜色 1 28" xfId="446"/>
    <cellStyle name="40% - 强调文字颜色 1 29" xfId="447"/>
    <cellStyle name="40% - 强调文字颜色 1 3" xfId="448"/>
    <cellStyle name="40% - 强调文字颜色 1 30" xfId="449"/>
    <cellStyle name="40% - 强调文字颜色 1 31" xfId="450"/>
    <cellStyle name="40% - 强调文字颜色 1 32" xfId="451"/>
    <cellStyle name="40% - 强调文字颜色 1 33" xfId="452"/>
    <cellStyle name="40% - 强调文字颜色 1 34" xfId="453"/>
    <cellStyle name="40% - 强调文字颜色 1 4" xfId="454"/>
    <cellStyle name="40% - 强调文字颜色 1 5" xfId="455"/>
    <cellStyle name="40% - 强调文字颜色 1 6" xfId="456"/>
    <cellStyle name="40% - 强调文字颜色 1 7" xfId="457"/>
    <cellStyle name="40% - 强调文字颜色 1 8" xfId="458"/>
    <cellStyle name="40% - 强调文字颜色 1 9" xfId="459"/>
    <cellStyle name="40% - 强调文字颜色 2" xfId="460"/>
    <cellStyle name="40% - 强调文字颜色 2 10" xfId="461"/>
    <cellStyle name="40% - 强调文字颜色 2 11" xfId="462"/>
    <cellStyle name="40% - 强调文字颜色 2 12" xfId="463"/>
    <cellStyle name="40% - 强调文字颜色 2 13" xfId="464"/>
    <cellStyle name="40% - 强调文字颜色 2 14" xfId="465"/>
    <cellStyle name="40% - 强调文字颜色 2 15" xfId="466"/>
    <cellStyle name="40% - 强调文字颜色 2 16" xfId="467"/>
    <cellStyle name="40% - 强调文字颜色 2 17" xfId="468"/>
    <cellStyle name="40% - 强调文字颜色 2 18" xfId="469"/>
    <cellStyle name="40% - 强调文字颜色 2 19" xfId="470"/>
    <cellStyle name="40% - 强调文字颜色 2 2" xfId="471"/>
    <cellStyle name="40% - 强调文字颜色 2 2 10" xfId="472"/>
    <cellStyle name="40% - 强调文字颜色 2 2 11" xfId="473"/>
    <cellStyle name="40% - 强调文字颜色 2 2 12" xfId="474"/>
    <cellStyle name="40% - 强调文字颜色 2 2 13" xfId="475"/>
    <cellStyle name="40% - 强调文字颜色 2 2 14" xfId="476"/>
    <cellStyle name="40% - 强调文字颜色 2 2 15" xfId="477"/>
    <cellStyle name="40% - 强调文字颜色 2 2 16" xfId="478"/>
    <cellStyle name="40% - 强调文字颜色 2 2 17" xfId="479"/>
    <cellStyle name="40% - 强调文字颜色 2 2 18" xfId="480"/>
    <cellStyle name="40% - 强调文字颜色 2 2 19" xfId="481"/>
    <cellStyle name="40% - 强调文字颜色 2 2 2" xfId="482"/>
    <cellStyle name="40% - 强调文字颜色 2 2 20" xfId="483"/>
    <cellStyle name="40% - 强调文字颜色 2 2 21" xfId="484"/>
    <cellStyle name="40% - 强调文字颜色 2 2 22" xfId="485"/>
    <cellStyle name="40% - 强调文字颜色 2 2 23" xfId="486"/>
    <cellStyle name="40% - 强调文字颜色 2 2 24" xfId="487"/>
    <cellStyle name="40% - 强调文字颜色 2 2 25" xfId="488"/>
    <cellStyle name="40% - 强调文字颜色 2 2 26" xfId="489"/>
    <cellStyle name="40% - 强调文字颜色 2 2 27" xfId="490"/>
    <cellStyle name="40% - 强调文字颜色 2 2 3" xfId="491"/>
    <cellStyle name="40% - 强调文字颜色 2 2 4" xfId="492"/>
    <cellStyle name="40% - 强调文字颜色 2 2 5" xfId="493"/>
    <cellStyle name="40% - 强调文字颜色 2 2 6" xfId="494"/>
    <cellStyle name="40% - 强调文字颜色 2 2 7" xfId="495"/>
    <cellStyle name="40% - 强调文字颜色 2 2 8" xfId="496"/>
    <cellStyle name="40% - 强调文字颜色 2 2 9" xfId="497"/>
    <cellStyle name="40% - 强调文字颜色 2 20" xfId="498"/>
    <cellStyle name="40% - 强调文字颜色 2 21" xfId="499"/>
    <cellStyle name="40% - 强调文字颜色 2 22" xfId="500"/>
    <cellStyle name="40% - 强调文字颜色 2 23" xfId="501"/>
    <cellStyle name="40% - 强调文字颜色 2 24" xfId="502"/>
    <cellStyle name="40% - 强调文字颜色 2 25" xfId="503"/>
    <cellStyle name="40% - 强调文字颜色 2 26" xfId="504"/>
    <cellStyle name="40% - 强调文字颜色 2 27" xfId="505"/>
    <cellStyle name="40% - 强调文字颜色 2 28" xfId="506"/>
    <cellStyle name="40% - 强调文字颜色 2 29" xfId="507"/>
    <cellStyle name="40% - 强调文字颜色 2 3" xfId="508"/>
    <cellStyle name="40% - 强调文字颜色 2 30" xfId="509"/>
    <cellStyle name="40% - 强调文字颜色 2 31" xfId="510"/>
    <cellStyle name="40% - 强调文字颜色 2 32" xfId="511"/>
    <cellStyle name="40% - 强调文字颜色 2 33" xfId="512"/>
    <cellStyle name="40% - 强调文字颜色 2 34" xfId="513"/>
    <cellStyle name="40% - 强调文字颜色 2 4" xfId="514"/>
    <cellStyle name="40% - 强调文字颜色 2 5" xfId="515"/>
    <cellStyle name="40% - 强调文字颜色 2 6" xfId="516"/>
    <cellStyle name="40% - 强调文字颜色 2 7" xfId="517"/>
    <cellStyle name="40% - 强调文字颜色 2 8" xfId="518"/>
    <cellStyle name="40% - 强调文字颜色 2 9" xfId="519"/>
    <cellStyle name="40% - 强调文字颜色 3" xfId="520"/>
    <cellStyle name="40% - 强调文字颜色 3 10" xfId="521"/>
    <cellStyle name="40% - 强调文字颜色 3 11" xfId="522"/>
    <cellStyle name="40% - 强调文字颜色 3 12" xfId="523"/>
    <cellStyle name="40% - 强调文字颜色 3 13" xfId="524"/>
    <cellStyle name="40% - 强调文字颜色 3 14" xfId="525"/>
    <cellStyle name="40% - 强调文字颜色 3 15" xfId="526"/>
    <cellStyle name="40% - 强调文字颜色 3 16" xfId="527"/>
    <cellStyle name="40% - 强调文字颜色 3 17" xfId="528"/>
    <cellStyle name="40% - 强调文字颜色 3 18" xfId="529"/>
    <cellStyle name="40% - 强调文字颜色 3 19" xfId="530"/>
    <cellStyle name="40% - 强调文字颜色 3 2" xfId="531"/>
    <cellStyle name="40% - 强调文字颜色 3 2 10" xfId="532"/>
    <cellStyle name="40% - 强调文字颜色 3 2 11" xfId="533"/>
    <cellStyle name="40% - 强调文字颜色 3 2 12" xfId="534"/>
    <cellStyle name="40% - 强调文字颜色 3 2 13" xfId="535"/>
    <cellStyle name="40% - 强调文字颜色 3 2 14" xfId="536"/>
    <cellStyle name="40% - 强调文字颜色 3 2 15" xfId="537"/>
    <cellStyle name="40% - 强调文字颜色 3 2 16" xfId="538"/>
    <cellStyle name="40% - 强调文字颜色 3 2 17" xfId="539"/>
    <cellStyle name="40% - 强调文字颜色 3 2 18" xfId="540"/>
    <cellStyle name="40% - 强调文字颜色 3 2 19" xfId="541"/>
    <cellStyle name="40% - 强调文字颜色 3 2 2" xfId="542"/>
    <cellStyle name="40% - 强调文字颜色 3 2 20" xfId="543"/>
    <cellStyle name="40% - 强调文字颜色 3 2 21" xfId="544"/>
    <cellStyle name="40% - 强调文字颜色 3 2 22" xfId="545"/>
    <cellStyle name="40% - 强调文字颜色 3 2 23" xfId="546"/>
    <cellStyle name="40% - 强调文字颜色 3 2 24" xfId="547"/>
    <cellStyle name="40% - 强调文字颜色 3 2 25" xfId="548"/>
    <cellStyle name="40% - 强调文字颜色 3 2 26" xfId="549"/>
    <cellStyle name="40% - 强调文字颜色 3 2 27" xfId="550"/>
    <cellStyle name="40% - 强调文字颜色 3 2 3" xfId="551"/>
    <cellStyle name="40% - 强调文字颜色 3 2 4" xfId="552"/>
    <cellStyle name="40% - 强调文字颜色 3 2 5" xfId="553"/>
    <cellStyle name="40% - 强调文字颜色 3 2 6" xfId="554"/>
    <cellStyle name="40% - 强调文字颜色 3 2 7" xfId="555"/>
    <cellStyle name="40% - 强调文字颜色 3 2 8" xfId="556"/>
    <cellStyle name="40% - 强调文字颜色 3 2 9" xfId="557"/>
    <cellStyle name="40% - 强调文字颜色 3 20" xfId="558"/>
    <cellStyle name="40% - 强调文字颜色 3 21" xfId="559"/>
    <cellStyle name="40% - 强调文字颜色 3 22" xfId="560"/>
    <cellStyle name="40% - 强调文字颜色 3 23" xfId="561"/>
    <cellStyle name="40% - 强调文字颜色 3 24" xfId="562"/>
    <cellStyle name="40% - 强调文字颜色 3 25" xfId="563"/>
    <cellStyle name="40% - 强调文字颜色 3 26" xfId="564"/>
    <cellStyle name="40% - 强调文字颜色 3 27" xfId="565"/>
    <cellStyle name="40% - 强调文字颜色 3 28" xfId="566"/>
    <cellStyle name="40% - 强调文字颜色 3 29" xfId="567"/>
    <cellStyle name="40% - 强调文字颜色 3 3" xfId="568"/>
    <cellStyle name="40% - 强调文字颜色 3 30" xfId="569"/>
    <cellStyle name="40% - 强调文字颜色 3 31" xfId="570"/>
    <cellStyle name="40% - 强调文字颜色 3 32" xfId="571"/>
    <cellStyle name="40% - 强调文字颜色 3 33" xfId="572"/>
    <cellStyle name="40% - 强调文字颜色 3 34" xfId="573"/>
    <cellStyle name="40% - 强调文字颜色 3 4" xfId="574"/>
    <cellStyle name="40% - 强调文字颜色 3 5" xfId="575"/>
    <cellStyle name="40% - 强调文字颜色 3 6" xfId="576"/>
    <cellStyle name="40% - 强调文字颜色 3 7" xfId="577"/>
    <cellStyle name="40% - 强调文字颜色 3 8" xfId="578"/>
    <cellStyle name="40% - 强调文字颜色 3 9" xfId="579"/>
    <cellStyle name="40% - 强调文字颜色 4" xfId="580"/>
    <cellStyle name="40% - 强调文字颜色 4 10" xfId="581"/>
    <cellStyle name="40% - 强调文字颜色 4 11" xfId="582"/>
    <cellStyle name="40% - 强调文字颜色 4 12" xfId="583"/>
    <cellStyle name="40% - 强调文字颜色 4 13" xfId="584"/>
    <cellStyle name="40% - 强调文字颜色 4 14" xfId="585"/>
    <cellStyle name="40% - 强调文字颜色 4 15" xfId="586"/>
    <cellStyle name="40% - 强调文字颜色 4 16" xfId="587"/>
    <cellStyle name="40% - 强调文字颜色 4 17" xfId="588"/>
    <cellStyle name="40% - 强调文字颜色 4 18" xfId="589"/>
    <cellStyle name="40% - 强调文字颜色 4 19" xfId="590"/>
    <cellStyle name="40% - 强调文字颜色 4 2" xfId="591"/>
    <cellStyle name="40% - 强调文字颜色 4 2 10" xfId="592"/>
    <cellStyle name="40% - 强调文字颜色 4 2 11" xfId="593"/>
    <cellStyle name="40% - 强调文字颜色 4 2 12" xfId="594"/>
    <cellStyle name="40% - 强调文字颜色 4 2 13" xfId="595"/>
    <cellStyle name="40% - 强调文字颜色 4 2 14" xfId="596"/>
    <cellStyle name="40% - 强调文字颜色 4 2 15" xfId="597"/>
    <cellStyle name="40% - 强调文字颜色 4 2 16" xfId="598"/>
    <cellStyle name="40% - 强调文字颜色 4 2 17" xfId="599"/>
    <cellStyle name="40% - 强调文字颜色 4 2 18" xfId="600"/>
    <cellStyle name="40% - 强调文字颜色 4 2 19" xfId="601"/>
    <cellStyle name="40% - 强调文字颜色 4 2 2" xfId="602"/>
    <cellStyle name="40% - 强调文字颜色 4 2 20" xfId="603"/>
    <cellStyle name="40% - 强调文字颜色 4 2 21" xfId="604"/>
    <cellStyle name="40% - 强调文字颜色 4 2 22" xfId="605"/>
    <cellStyle name="40% - 强调文字颜色 4 2 23" xfId="606"/>
    <cellStyle name="40% - 强调文字颜色 4 2 24" xfId="607"/>
    <cellStyle name="40% - 强调文字颜色 4 2 25" xfId="608"/>
    <cellStyle name="40% - 强调文字颜色 4 2 26" xfId="609"/>
    <cellStyle name="40% - 强调文字颜色 4 2 27" xfId="610"/>
    <cellStyle name="40% - 强调文字颜色 4 2 3" xfId="611"/>
    <cellStyle name="40% - 强调文字颜色 4 2 4" xfId="612"/>
    <cellStyle name="40% - 强调文字颜色 4 2 5" xfId="613"/>
    <cellStyle name="40% - 强调文字颜色 4 2 6" xfId="614"/>
    <cellStyle name="40% - 强调文字颜色 4 2 7" xfId="615"/>
    <cellStyle name="40% - 强调文字颜色 4 2 8" xfId="616"/>
    <cellStyle name="40% - 强调文字颜色 4 2 9" xfId="617"/>
    <cellStyle name="40% - 强调文字颜色 4 20" xfId="618"/>
    <cellStyle name="40% - 强调文字颜色 4 21" xfId="619"/>
    <cellStyle name="40% - 强调文字颜色 4 22" xfId="620"/>
    <cellStyle name="40% - 强调文字颜色 4 23" xfId="621"/>
    <cellStyle name="40% - 强调文字颜色 4 24" xfId="622"/>
    <cellStyle name="40% - 强调文字颜色 4 25" xfId="623"/>
    <cellStyle name="40% - 强调文字颜色 4 26" xfId="624"/>
    <cellStyle name="40% - 强调文字颜色 4 27" xfId="625"/>
    <cellStyle name="40% - 强调文字颜色 4 28" xfId="626"/>
    <cellStyle name="40% - 强调文字颜色 4 29" xfId="627"/>
    <cellStyle name="40% - 强调文字颜色 4 3" xfId="628"/>
    <cellStyle name="40% - 强调文字颜色 4 30" xfId="629"/>
    <cellStyle name="40% - 强调文字颜色 4 31" xfId="630"/>
    <cellStyle name="40% - 强调文字颜色 4 32" xfId="631"/>
    <cellStyle name="40% - 强调文字颜色 4 33" xfId="632"/>
    <cellStyle name="40% - 强调文字颜色 4 34" xfId="633"/>
    <cellStyle name="40% - 强调文字颜色 4 4" xfId="634"/>
    <cellStyle name="40% - 强调文字颜色 4 5" xfId="635"/>
    <cellStyle name="40% - 强调文字颜色 4 6" xfId="636"/>
    <cellStyle name="40% - 强调文字颜色 4 7" xfId="637"/>
    <cellStyle name="40% - 强调文字颜色 4 8" xfId="638"/>
    <cellStyle name="40% - 强调文字颜色 4 9" xfId="639"/>
    <cellStyle name="40% - 强调文字颜色 5" xfId="640"/>
    <cellStyle name="40% - 强调文字颜色 5 10" xfId="641"/>
    <cellStyle name="40% - 强调文字颜色 5 11" xfId="642"/>
    <cellStyle name="40% - 强调文字颜色 5 12" xfId="643"/>
    <cellStyle name="40% - 强调文字颜色 5 13" xfId="644"/>
    <cellStyle name="40% - 强调文字颜色 5 14" xfId="645"/>
    <cellStyle name="40% - 强调文字颜色 5 15" xfId="646"/>
    <cellStyle name="40% - 强调文字颜色 5 16" xfId="647"/>
    <cellStyle name="40% - 强调文字颜色 5 17" xfId="648"/>
    <cellStyle name="40% - 强调文字颜色 5 18" xfId="649"/>
    <cellStyle name="40% - 强调文字颜色 5 19" xfId="650"/>
    <cellStyle name="40% - 强调文字颜色 5 2" xfId="651"/>
    <cellStyle name="40% - 强调文字颜色 5 2 10" xfId="652"/>
    <cellStyle name="40% - 强调文字颜色 5 2 11" xfId="653"/>
    <cellStyle name="40% - 强调文字颜色 5 2 12" xfId="654"/>
    <cellStyle name="40% - 强调文字颜色 5 2 13" xfId="655"/>
    <cellStyle name="40% - 强调文字颜色 5 2 14" xfId="656"/>
    <cellStyle name="40% - 强调文字颜色 5 2 15" xfId="657"/>
    <cellStyle name="40% - 强调文字颜色 5 2 16" xfId="658"/>
    <cellStyle name="40% - 强调文字颜色 5 2 17" xfId="659"/>
    <cellStyle name="40% - 强调文字颜色 5 2 18" xfId="660"/>
    <cellStyle name="40% - 强调文字颜色 5 2 19" xfId="661"/>
    <cellStyle name="40% - 强调文字颜色 5 2 2" xfId="662"/>
    <cellStyle name="40% - 强调文字颜色 5 2 20" xfId="663"/>
    <cellStyle name="40% - 强调文字颜色 5 2 21" xfId="664"/>
    <cellStyle name="40% - 强调文字颜色 5 2 22" xfId="665"/>
    <cellStyle name="40% - 强调文字颜色 5 2 23" xfId="666"/>
    <cellStyle name="40% - 强调文字颜色 5 2 24" xfId="667"/>
    <cellStyle name="40% - 强调文字颜色 5 2 25" xfId="668"/>
    <cellStyle name="40% - 强调文字颜色 5 2 26" xfId="669"/>
    <cellStyle name="40% - 强调文字颜色 5 2 27" xfId="670"/>
    <cellStyle name="40% - 强调文字颜色 5 2 3" xfId="671"/>
    <cellStyle name="40% - 强调文字颜色 5 2 4" xfId="672"/>
    <cellStyle name="40% - 强调文字颜色 5 2 5" xfId="673"/>
    <cellStyle name="40% - 强调文字颜色 5 2 6" xfId="674"/>
    <cellStyle name="40% - 强调文字颜色 5 2 7" xfId="675"/>
    <cellStyle name="40% - 强调文字颜色 5 2 8" xfId="676"/>
    <cellStyle name="40% - 强调文字颜色 5 2 9" xfId="677"/>
    <cellStyle name="40% - 强调文字颜色 5 20" xfId="678"/>
    <cellStyle name="40% - 强调文字颜色 5 21" xfId="679"/>
    <cellStyle name="40% - 强调文字颜色 5 22" xfId="680"/>
    <cellStyle name="40% - 强调文字颜色 5 23" xfId="681"/>
    <cellStyle name="40% - 强调文字颜色 5 24" xfId="682"/>
    <cellStyle name="40% - 强调文字颜色 5 25" xfId="683"/>
    <cellStyle name="40% - 强调文字颜色 5 26" xfId="684"/>
    <cellStyle name="40% - 强调文字颜色 5 27" xfId="685"/>
    <cellStyle name="40% - 强调文字颜色 5 28" xfId="686"/>
    <cellStyle name="40% - 强调文字颜色 5 29" xfId="687"/>
    <cellStyle name="40% - 强调文字颜色 5 3" xfId="688"/>
    <cellStyle name="40% - 强调文字颜色 5 30" xfId="689"/>
    <cellStyle name="40% - 强调文字颜色 5 31" xfId="690"/>
    <cellStyle name="40% - 强调文字颜色 5 32" xfId="691"/>
    <cellStyle name="40% - 强调文字颜色 5 33" xfId="692"/>
    <cellStyle name="40% - 强调文字颜色 5 34" xfId="693"/>
    <cellStyle name="40% - 强调文字颜色 5 4" xfId="694"/>
    <cellStyle name="40% - 强调文字颜色 5 5" xfId="695"/>
    <cellStyle name="40% - 强调文字颜色 5 6" xfId="696"/>
    <cellStyle name="40% - 强调文字颜色 5 7" xfId="697"/>
    <cellStyle name="40% - 强调文字颜色 5 8" xfId="698"/>
    <cellStyle name="40% - 强调文字颜色 5 9" xfId="699"/>
    <cellStyle name="40% - 强调文字颜色 6" xfId="700"/>
    <cellStyle name="40% - 强调文字颜色 6 10" xfId="701"/>
    <cellStyle name="40% - 强调文字颜色 6 11" xfId="702"/>
    <cellStyle name="40% - 强调文字颜色 6 12" xfId="703"/>
    <cellStyle name="40% - 强调文字颜色 6 13" xfId="704"/>
    <cellStyle name="40% - 强调文字颜色 6 14" xfId="705"/>
    <cellStyle name="40% - 强调文字颜色 6 15" xfId="706"/>
    <cellStyle name="40% - 强调文字颜色 6 16" xfId="707"/>
    <cellStyle name="40% - 强调文字颜色 6 17" xfId="708"/>
    <cellStyle name="40% - 强调文字颜色 6 18" xfId="709"/>
    <cellStyle name="40% - 强调文字颜色 6 19" xfId="710"/>
    <cellStyle name="40% - 强调文字颜色 6 2" xfId="711"/>
    <cellStyle name="40% - 强调文字颜色 6 2 10" xfId="712"/>
    <cellStyle name="40% - 强调文字颜色 6 2 11" xfId="713"/>
    <cellStyle name="40% - 强调文字颜色 6 2 12" xfId="714"/>
    <cellStyle name="40% - 强调文字颜色 6 2 13" xfId="715"/>
    <cellStyle name="40% - 强调文字颜色 6 2 14" xfId="716"/>
    <cellStyle name="40% - 强调文字颜色 6 2 15" xfId="717"/>
    <cellStyle name="40% - 强调文字颜色 6 2 16" xfId="718"/>
    <cellStyle name="40% - 强调文字颜色 6 2 17" xfId="719"/>
    <cellStyle name="40% - 强调文字颜色 6 2 18" xfId="720"/>
    <cellStyle name="40% - 强调文字颜色 6 2 19" xfId="721"/>
    <cellStyle name="40% - 强调文字颜色 6 2 2" xfId="722"/>
    <cellStyle name="40% - 强调文字颜色 6 2 20" xfId="723"/>
    <cellStyle name="40% - 强调文字颜色 6 2 21" xfId="724"/>
    <cellStyle name="40% - 强调文字颜色 6 2 22" xfId="725"/>
    <cellStyle name="40% - 强调文字颜色 6 2 23" xfId="726"/>
    <cellStyle name="40% - 强调文字颜色 6 2 24" xfId="727"/>
    <cellStyle name="40% - 强调文字颜色 6 2 25" xfId="728"/>
    <cellStyle name="40% - 强调文字颜色 6 2 26" xfId="729"/>
    <cellStyle name="40% - 强调文字颜色 6 2 27" xfId="730"/>
    <cellStyle name="40% - 强调文字颜色 6 2 3" xfId="731"/>
    <cellStyle name="40% - 强调文字颜色 6 2 4" xfId="732"/>
    <cellStyle name="40% - 强调文字颜色 6 2 5" xfId="733"/>
    <cellStyle name="40% - 强调文字颜色 6 2 6" xfId="734"/>
    <cellStyle name="40% - 强调文字颜色 6 2 7" xfId="735"/>
    <cellStyle name="40% - 强调文字颜色 6 2 8" xfId="736"/>
    <cellStyle name="40% - 强调文字颜色 6 2 9" xfId="737"/>
    <cellStyle name="40% - 强调文字颜色 6 20" xfId="738"/>
    <cellStyle name="40% - 强调文字颜色 6 21" xfId="739"/>
    <cellStyle name="40% - 强调文字颜色 6 22" xfId="740"/>
    <cellStyle name="40% - 强调文字颜色 6 23" xfId="741"/>
    <cellStyle name="40% - 强调文字颜色 6 24" xfId="742"/>
    <cellStyle name="40% - 强调文字颜色 6 25" xfId="743"/>
    <cellStyle name="40% - 强调文字颜色 6 26" xfId="744"/>
    <cellStyle name="40% - 强调文字颜色 6 27" xfId="745"/>
    <cellStyle name="40% - 强调文字颜色 6 28" xfId="746"/>
    <cellStyle name="40% - 强调文字颜色 6 29" xfId="747"/>
    <cellStyle name="40% - 强调文字颜色 6 3" xfId="748"/>
    <cellStyle name="40% - 强调文字颜色 6 30" xfId="749"/>
    <cellStyle name="40% - 强调文字颜色 6 31" xfId="750"/>
    <cellStyle name="40% - 强调文字颜色 6 32" xfId="751"/>
    <cellStyle name="40% - 强调文字颜色 6 33" xfId="752"/>
    <cellStyle name="40% - 强调文字颜色 6 34" xfId="753"/>
    <cellStyle name="40% - 强调文字颜色 6 4" xfId="754"/>
    <cellStyle name="40% - 强调文字颜色 6 5" xfId="755"/>
    <cellStyle name="40% - 强调文字颜色 6 6" xfId="756"/>
    <cellStyle name="40% - 强调文字颜色 6 7" xfId="757"/>
    <cellStyle name="40% - 强调文字颜色 6 8" xfId="758"/>
    <cellStyle name="40% - 强调文字颜色 6 9" xfId="759"/>
    <cellStyle name="60% - 强调文字颜色 1" xfId="760"/>
    <cellStyle name="60% - 强调文字颜色 1 10" xfId="761"/>
    <cellStyle name="60% - 强调文字颜色 1 11" xfId="762"/>
    <cellStyle name="60% - 强调文字颜色 1 12" xfId="763"/>
    <cellStyle name="60% - 强调文字颜色 1 13" xfId="764"/>
    <cellStyle name="60% - 强调文字颜色 1 14" xfId="765"/>
    <cellStyle name="60% - 强调文字颜色 1 15" xfId="766"/>
    <cellStyle name="60% - 强调文字颜色 1 16" xfId="767"/>
    <cellStyle name="60% - 强调文字颜色 1 17" xfId="768"/>
    <cellStyle name="60% - 强调文字颜色 1 18" xfId="769"/>
    <cellStyle name="60% - 强调文字颜色 1 19" xfId="770"/>
    <cellStyle name="60% - 强调文字颜色 1 2" xfId="771"/>
    <cellStyle name="60% - 强调文字颜色 1 2 10" xfId="772"/>
    <cellStyle name="60% - 强调文字颜色 1 2 11" xfId="773"/>
    <cellStyle name="60% - 强调文字颜色 1 2 12" xfId="774"/>
    <cellStyle name="60% - 强调文字颜色 1 2 13" xfId="775"/>
    <cellStyle name="60% - 强调文字颜色 1 2 14" xfId="776"/>
    <cellStyle name="60% - 强调文字颜色 1 2 15" xfId="777"/>
    <cellStyle name="60% - 强调文字颜色 1 2 16" xfId="778"/>
    <cellStyle name="60% - 强调文字颜色 1 2 17" xfId="779"/>
    <cellStyle name="60% - 强调文字颜色 1 2 18" xfId="780"/>
    <cellStyle name="60% - 强调文字颜色 1 2 19" xfId="781"/>
    <cellStyle name="60% - 强调文字颜色 1 2 2" xfId="782"/>
    <cellStyle name="60% - 强调文字颜色 1 2 20" xfId="783"/>
    <cellStyle name="60% - 强调文字颜色 1 2 21" xfId="784"/>
    <cellStyle name="60% - 强调文字颜色 1 2 22" xfId="785"/>
    <cellStyle name="60% - 强调文字颜色 1 2 23" xfId="786"/>
    <cellStyle name="60% - 强调文字颜色 1 2 24" xfId="787"/>
    <cellStyle name="60% - 强调文字颜色 1 2 25" xfId="788"/>
    <cellStyle name="60% - 强调文字颜色 1 2 26" xfId="789"/>
    <cellStyle name="60% - 强调文字颜色 1 2 27" xfId="790"/>
    <cellStyle name="60% - 强调文字颜色 1 2 3" xfId="791"/>
    <cellStyle name="60% - 强调文字颜色 1 2 4" xfId="792"/>
    <cellStyle name="60% - 强调文字颜色 1 2 5" xfId="793"/>
    <cellStyle name="60% - 强调文字颜色 1 2 6" xfId="794"/>
    <cellStyle name="60% - 强调文字颜色 1 2 7" xfId="795"/>
    <cellStyle name="60% - 强调文字颜色 1 2 8" xfId="796"/>
    <cellStyle name="60% - 强调文字颜色 1 2 9" xfId="797"/>
    <cellStyle name="60% - 强调文字颜色 1 20" xfId="798"/>
    <cellStyle name="60% - 强调文字颜色 1 21" xfId="799"/>
    <cellStyle name="60% - 强调文字颜色 1 22" xfId="800"/>
    <cellStyle name="60% - 强调文字颜色 1 23" xfId="801"/>
    <cellStyle name="60% - 强调文字颜色 1 24" xfId="802"/>
    <cellStyle name="60% - 强调文字颜色 1 25" xfId="803"/>
    <cellStyle name="60% - 强调文字颜色 1 26" xfId="804"/>
    <cellStyle name="60% - 强调文字颜色 1 27" xfId="805"/>
    <cellStyle name="60% - 强调文字颜色 1 28" xfId="806"/>
    <cellStyle name="60% - 强调文字颜色 1 29" xfId="807"/>
    <cellStyle name="60% - 强调文字颜色 1 3" xfId="808"/>
    <cellStyle name="60% - 强调文字颜色 1 30" xfId="809"/>
    <cellStyle name="60% - 强调文字颜色 1 31" xfId="810"/>
    <cellStyle name="60% - 强调文字颜色 1 32" xfId="811"/>
    <cellStyle name="60% - 强调文字颜色 1 33" xfId="812"/>
    <cellStyle name="60% - 强调文字颜色 1 34" xfId="813"/>
    <cellStyle name="60% - 强调文字颜色 1 4" xfId="814"/>
    <cellStyle name="60% - 强调文字颜色 1 5" xfId="815"/>
    <cellStyle name="60% - 强调文字颜色 1 6" xfId="816"/>
    <cellStyle name="60% - 强调文字颜色 1 7" xfId="817"/>
    <cellStyle name="60% - 强调文字颜色 1 8" xfId="818"/>
    <cellStyle name="60% - 强调文字颜色 1 9" xfId="819"/>
    <cellStyle name="60% - 强调文字颜色 2" xfId="820"/>
    <cellStyle name="60% - 强调文字颜色 2 10" xfId="821"/>
    <cellStyle name="60% - 强调文字颜色 2 11" xfId="822"/>
    <cellStyle name="60% - 强调文字颜色 2 12" xfId="823"/>
    <cellStyle name="60% - 强调文字颜色 2 13" xfId="824"/>
    <cellStyle name="60% - 强调文字颜色 2 14" xfId="825"/>
    <cellStyle name="60% - 强调文字颜色 2 15" xfId="826"/>
    <cellStyle name="60% - 强调文字颜色 2 16" xfId="827"/>
    <cellStyle name="60% - 强调文字颜色 2 17" xfId="828"/>
    <cellStyle name="60% - 强调文字颜色 2 18" xfId="829"/>
    <cellStyle name="60% - 强调文字颜色 2 19" xfId="830"/>
    <cellStyle name="60% - 强调文字颜色 2 2" xfId="831"/>
    <cellStyle name="60% - 强调文字颜色 2 2 10" xfId="832"/>
    <cellStyle name="60% - 强调文字颜色 2 2 11" xfId="833"/>
    <cellStyle name="60% - 强调文字颜色 2 2 12" xfId="834"/>
    <cellStyle name="60% - 强调文字颜色 2 2 13" xfId="835"/>
    <cellStyle name="60% - 强调文字颜色 2 2 14" xfId="836"/>
    <cellStyle name="60% - 强调文字颜色 2 2 15" xfId="837"/>
    <cellStyle name="60% - 强调文字颜色 2 2 16" xfId="838"/>
    <cellStyle name="60% - 强调文字颜色 2 2 17" xfId="839"/>
    <cellStyle name="60% - 强调文字颜色 2 2 18" xfId="840"/>
    <cellStyle name="60% - 强调文字颜色 2 2 19" xfId="841"/>
    <cellStyle name="60% - 强调文字颜色 2 2 2" xfId="842"/>
    <cellStyle name="60% - 强调文字颜色 2 2 20" xfId="843"/>
    <cellStyle name="60% - 强调文字颜色 2 2 21" xfId="844"/>
    <cellStyle name="60% - 强调文字颜色 2 2 22" xfId="845"/>
    <cellStyle name="60% - 强调文字颜色 2 2 23" xfId="846"/>
    <cellStyle name="60% - 强调文字颜色 2 2 24" xfId="847"/>
    <cellStyle name="60% - 强调文字颜色 2 2 25" xfId="848"/>
    <cellStyle name="60% - 强调文字颜色 2 2 26" xfId="849"/>
    <cellStyle name="60% - 强调文字颜色 2 2 27" xfId="850"/>
    <cellStyle name="60% - 强调文字颜色 2 2 3" xfId="851"/>
    <cellStyle name="60% - 强调文字颜色 2 2 4" xfId="852"/>
    <cellStyle name="60% - 强调文字颜色 2 2 5" xfId="853"/>
    <cellStyle name="60% - 强调文字颜色 2 2 6" xfId="854"/>
    <cellStyle name="60% - 强调文字颜色 2 2 7" xfId="855"/>
    <cellStyle name="60% - 强调文字颜色 2 2 8" xfId="856"/>
    <cellStyle name="60% - 强调文字颜色 2 2 9" xfId="857"/>
    <cellStyle name="60% - 强调文字颜色 2 20" xfId="858"/>
    <cellStyle name="60% - 强调文字颜色 2 21" xfId="859"/>
    <cellStyle name="60% - 强调文字颜色 2 22" xfId="860"/>
    <cellStyle name="60% - 强调文字颜色 2 23" xfId="861"/>
    <cellStyle name="60% - 强调文字颜色 2 24" xfId="862"/>
    <cellStyle name="60% - 强调文字颜色 2 25" xfId="863"/>
    <cellStyle name="60% - 强调文字颜色 2 26" xfId="864"/>
    <cellStyle name="60% - 强调文字颜色 2 27" xfId="865"/>
    <cellStyle name="60% - 强调文字颜色 2 28" xfId="866"/>
    <cellStyle name="60% - 强调文字颜色 2 29" xfId="867"/>
    <cellStyle name="60% - 强调文字颜色 2 3" xfId="868"/>
    <cellStyle name="60% - 强调文字颜色 2 30" xfId="869"/>
    <cellStyle name="60% - 强调文字颜色 2 31" xfId="870"/>
    <cellStyle name="60% - 强调文字颜色 2 32" xfId="871"/>
    <cellStyle name="60% - 强调文字颜色 2 33" xfId="872"/>
    <cellStyle name="60% - 强调文字颜色 2 34" xfId="873"/>
    <cellStyle name="60% - 强调文字颜色 2 4" xfId="874"/>
    <cellStyle name="60% - 强调文字颜色 2 5" xfId="875"/>
    <cellStyle name="60% - 强调文字颜色 2 6" xfId="876"/>
    <cellStyle name="60% - 强调文字颜色 2 7" xfId="877"/>
    <cellStyle name="60% - 强调文字颜色 2 8" xfId="878"/>
    <cellStyle name="60% - 强调文字颜色 2 9" xfId="879"/>
    <cellStyle name="60% - 强调文字颜色 3" xfId="880"/>
    <cellStyle name="60% - 强调文字颜色 3 10" xfId="881"/>
    <cellStyle name="60% - 强调文字颜色 3 11" xfId="882"/>
    <cellStyle name="60% - 强调文字颜色 3 12" xfId="883"/>
    <cellStyle name="60% - 强调文字颜色 3 13" xfId="884"/>
    <cellStyle name="60% - 强调文字颜色 3 14" xfId="885"/>
    <cellStyle name="60% - 强调文字颜色 3 15" xfId="886"/>
    <cellStyle name="60% - 强调文字颜色 3 16" xfId="887"/>
    <cellStyle name="60% - 强调文字颜色 3 17" xfId="888"/>
    <cellStyle name="60% - 强调文字颜色 3 18" xfId="889"/>
    <cellStyle name="60% - 强调文字颜色 3 19" xfId="890"/>
    <cellStyle name="60% - 强调文字颜色 3 2" xfId="891"/>
    <cellStyle name="60% - 强调文字颜色 3 2 10" xfId="892"/>
    <cellStyle name="60% - 强调文字颜色 3 2 11" xfId="893"/>
    <cellStyle name="60% - 强调文字颜色 3 2 12" xfId="894"/>
    <cellStyle name="60% - 强调文字颜色 3 2 13" xfId="895"/>
    <cellStyle name="60% - 强调文字颜色 3 2 14" xfId="896"/>
    <cellStyle name="60% - 强调文字颜色 3 2 15" xfId="897"/>
    <cellStyle name="60% - 强调文字颜色 3 2 16" xfId="898"/>
    <cellStyle name="60% - 强调文字颜色 3 2 17" xfId="899"/>
    <cellStyle name="60% - 强调文字颜色 3 2 18" xfId="900"/>
    <cellStyle name="60% - 强调文字颜色 3 2 19" xfId="901"/>
    <cellStyle name="60% - 强调文字颜色 3 2 2" xfId="902"/>
    <cellStyle name="60% - 强调文字颜色 3 2 20" xfId="903"/>
    <cellStyle name="60% - 强调文字颜色 3 2 21" xfId="904"/>
    <cellStyle name="60% - 强调文字颜色 3 2 22" xfId="905"/>
    <cellStyle name="60% - 强调文字颜色 3 2 23" xfId="906"/>
    <cellStyle name="60% - 强调文字颜色 3 2 24" xfId="907"/>
    <cellStyle name="60% - 强调文字颜色 3 2 25" xfId="908"/>
    <cellStyle name="60% - 强调文字颜色 3 2 26" xfId="909"/>
    <cellStyle name="60% - 强调文字颜色 3 2 27" xfId="910"/>
    <cellStyle name="60% - 强调文字颜色 3 2 3" xfId="911"/>
    <cellStyle name="60% - 强调文字颜色 3 2 4" xfId="912"/>
    <cellStyle name="60% - 强调文字颜色 3 2 5" xfId="913"/>
    <cellStyle name="60% - 强调文字颜色 3 2 6" xfId="914"/>
    <cellStyle name="60% - 强调文字颜色 3 2 7" xfId="915"/>
    <cellStyle name="60% - 强调文字颜色 3 2 8" xfId="916"/>
    <cellStyle name="60% - 强调文字颜色 3 2 9" xfId="917"/>
    <cellStyle name="60% - 强调文字颜色 3 20" xfId="918"/>
    <cellStyle name="60% - 强调文字颜色 3 21" xfId="919"/>
    <cellStyle name="60% - 强调文字颜色 3 22" xfId="920"/>
    <cellStyle name="60% - 强调文字颜色 3 23" xfId="921"/>
    <cellStyle name="60% - 强调文字颜色 3 24" xfId="922"/>
    <cellStyle name="60% - 强调文字颜色 3 25" xfId="923"/>
    <cellStyle name="60% - 强调文字颜色 3 26" xfId="924"/>
    <cellStyle name="60% - 强调文字颜色 3 27" xfId="925"/>
    <cellStyle name="60% - 强调文字颜色 3 28" xfId="926"/>
    <cellStyle name="60% - 强调文字颜色 3 29" xfId="927"/>
    <cellStyle name="60% - 强调文字颜色 3 3" xfId="928"/>
    <cellStyle name="60% - 强调文字颜色 3 30" xfId="929"/>
    <cellStyle name="60% - 强调文字颜色 3 31" xfId="930"/>
    <cellStyle name="60% - 强调文字颜色 3 32" xfId="931"/>
    <cellStyle name="60% - 强调文字颜色 3 33" xfId="932"/>
    <cellStyle name="60% - 强调文字颜色 3 34" xfId="933"/>
    <cellStyle name="60% - 强调文字颜色 3 4" xfId="934"/>
    <cellStyle name="60% - 强调文字颜色 3 5" xfId="935"/>
    <cellStyle name="60% - 强调文字颜色 3 6" xfId="936"/>
    <cellStyle name="60% - 强调文字颜色 3 7" xfId="937"/>
    <cellStyle name="60% - 强调文字颜色 3 8" xfId="938"/>
    <cellStyle name="60% - 强调文字颜色 3 9" xfId="939"/>
    <cellStyle name="60% - 强调文字颜色 4" xfId="940"/>
    <cellStyle name="60% - 强调文字颜色 4 10" xfId="941"/>
    <cellStyle name="60% - 强调文字颜色 4 11" xfId="942"/>
    <cellStyle name="60% - 强调文字颜色 4 12" xfId="943"/>
    <cellStyle name="60% - 强调文字颜色 4 13" xfId="944"/>
    <cellStyle name="60% - 强调文字颜色 4 14" xfId="945"/>
    <cellStyle name="60% - 强调文字颜色 4 15" xfId="946"/>
    <cellStyle name="60% - 强调文字颜色 4 16" xfId="947"/>
    <cellStyle name="60% - 强调文字颜色 4 17" xfId="948"/>
    <cellStyle name="60% - 强调文字颜色 4 18" xfId="949"/>
    <cellStyle name="60% - 强调文字颜色 4 19" xfId="950"/>
    <cellStyle name="60% - 强调文字颜色 4 2" xfId="951"/>
    <cellStyle name="60% - 强调文字颜色 4 2 10" xfId="952"/>
    <cellStyle name="60% - 强调文字颜色 4 2 11" xfId="953"/>
    <cellStyle name="60% - 强调文字颜色 4 2 12" xfId="954"/>
    <cellStyle name="60% - 强调文字颜色 4 2 13" xfId="955"/>
    <cellStyle name="60% - 强调文字颜色 4 2 14" xfId="956"/>
    <cellStyle name="60% - 强调文字颜色 4 2 15" xfId="957"/>
    <cellStyle name="60% - 强调文字颜色 4 2 16" xfId="958"/>
    <cellStyle name="60% - 强调文字颜色 4 2 17" xfId="959"/>
    <cellStyle name="60% - 强调文字颜色 4 2 18" xfId="960"/>
    <cellStyle name="60% - 强调文字颜色 4 2 19" xfId="961"/>
    <cellStyle name="60% - 强调文字颜色 4 2 2" xfId="962"/>
    <cellStyle name="60% - 强调文字颜色 4 2 20" xfId="963"/>
    <cellStyle name="60% - 强调文字颜色 4 2 21" xfId="964"/>
    <cellStyle name="60% - 强调文字颜色 4 2 22" xfId="965"/>
    <cellStyle name="60% - 强调文字颜色 4 2 23" xfId="966"/>
    <cellStyle name="60% - 强调文字颜色 4 2 24" xfId="967"/>
    <cellStyle name="60% - 强调文字颜色 4 2 25" xfId="968"/>
    <cellStyle name="60% - 强调文字颜色 4 2 26" xfId="969"/>
    <cellStyle name="60% - 强调文字颜色 4 2 27" xfId="970"/>
    <cellStyle name="60% - 强调文字颜色 4 2 3" xfId="971"/>
    <cellStyle name="60% - 强调文字颜色 4 2 4" xfId="972"/>
    <cellStyle name="60% - 强调文字颜色 4 2 5" xfId="973"/>
    <cellStyle name="60% - 强调文字颜色 4 2 6" xfId="974"/>
    <cellStyle name="60% - 强调文字颜色 4 2 7" xfId="975"/>
    <cellStyle name="60% - 强调文字颜色 4 2 8" xfId="976"/>
    <cellStyle name="60% - 强调文字颜色 4 2 9" xfId="977"/>
    <cellStyle name="60% - 强调文字颜色 4 20" xfId="978"/>
    <cellStyle name="60% - 强调文字颜色 4 21" xfId="979"/>
    <cellStyle name="60% - 强调文字颜色 4 22" xfId="980"/>
    <cellStyle name="60% - 强调文字颜色 4 23" xfId="981"/>
    <cellStyle name="60% - 强调文字颜色 4 24" xfId="982"/>
    <cellStyle name="60% - 强调文字颜色 4 25" xfId="983"/>
    <cellStyle name="60% - 强调文字颜色 4 26" xfId="984"/>
    <cellStyle name="60% - 强调文字颜色 4 27" xfId="985"/>
    <cellStyle name="60% - 强调文字颜色 4 28" xfId="986"/>
    <cellStyle name="60% - 强调文字颜色 4 29" xfId="987"/>
    <cellStyle name="60% - 强调文字颜色 4 3" xfId="988"/>
    <cellStyle name="60% - 强调文字颜色 4 30" xfId="989"/>
    <cellStyle name="60% - 强调文字颜色 4 31" xfId="990"/>
    <cellStyle name="60% - 强调文字颜色 4 32" xfId="991"/>
    <cellStyle name="60% - 强调文字颜色 4 33" xfId="992"/>
    <cellStyle name="60% - 强调文字颜色 4 34" xfId="993"/>
    <cellStyle name="60% - 强调文字颜色 4 4" xfId="994"/>
    <cellStyle name="60% - 强调文字颜色 4 5" xfId="995"/>
    <cellStyle name="60% - 强调文字颜色 4 6" xfId="996"/>
    <cellStyle name="60% - 强调文字颜色 4 7" xfId="997"/>
    <cellStyle name="60% - 强调文字颜色 4 8" xfId="998"/>
    <cellStyle name="60% - 强调文字颜色 4 9" xfId="999"/>
    <cellStyle name="60% - 强调文字颜色 5" xfId="1000"/>
    <cellStyle name="60% - 强调文字颜色 5 10" xfId="1001"/>
    <cellStyle name="60% - 强调文字颜色 5 11" xfId="1002"/>
    <cellStyle name="60% - 强调文字颜色 5 12" xfId="1003"/>
    <cellStyle name="60% - 强调文字颜色 5 13" xfId="1004"/>
    <cellStyle name="60% - 强调文字颜色 5 14" xfId="1005"/>
    <cellStyle name="60% - 强调文字颜色 5 15" xfId="1006"/>
    <cellStyle name="60% - 强调文字颜色 5 16" xfId="1007"/>
    <cellStyle name="60% - 强调文字颜色 5 17" xfId="1008"/>
    <cellStyle name="60% - 强调文字颜色 5 18" xfId="1009"/>
    <cellStyle name="60% - 强调文字颜色 5 19" xfId="1010"/>
    <cellStyle name="60% - 强调文字颜色 5 2" xfId="1011"/>
    <cellStyle name="60% - 强调文字颜色 5 2 10" xfId="1012"/>
    <cellStyle name="60% - 强调文字颜色 5 2 11" xfId="1013"/>
    <cellStyle name="60% - 强调文字颜色 5 2 12" xfId="1014"/>
    <cellStyle name="60% - 强调文字颜色 5 2 13" xfId="1015"/>
    <cellStyle name="60% - 强调文字颜色 5 2 14" xfId="1016"/>
    <cellStyle name="60% - 强调文字颜色 5 2 15" xfId="1017"/>
    <cellStyle name="60% - 强调文字颜色 5 2 16" xfId="1018"/>
    <cellStyle name="60% - 强调文字颜色 5 2 17" xfId="1019"/>
    <cellStyle name="60% - 强调文字颜色 5 2 18" xfId="1020"/>
    <cellStyle name="60% - 强调文字颜色 5 2 19" xfId="1021"/>
    <cellStyle name="60% - 强调文字颜色 5 2 2" xfId="1022"/>
    <cellStyle name="60% - 强调文字颜色 5 2 20" xfId="1023"/>
    <cellStyle name="60% - 强调文字颜色 5 2 21" xfId="1024"/>
    <cellStyle name="60% - 强调文字颜色 5 2 22" xfId="1025"/>
    <cellStyle name="60% - 强调文字颜色 5 2 23" xfId="1026"/>
    <cellStyle name="60% - 强调文字颜色 5 2 24" xfId="1027"/>
    <cellStyle name="60% - 强调文字颜色 5 2 25" xfId="1028"/>
    <cellStyle name="60% - 强调文字颜色 5 2 26" xfId="1029"/>
    <cellStyle name="60% - 强调文字颜色 5 2 27" xfId="1030"/>
    <cellStyle name="60% - 强调文字颜色 5 2 3" xfId="1031"/>
    <cellStyle name="60% - 强调文字颜色 5 2 4" xfId="1032"/>
    <cellStyle name="60% - 强调文字颜色 5 2 5" xfId="1033"/>
    <cellStyle name="60% - 强调文字颜色 5 2 6" xfId="1034"/>
    <cellStyle name="60% - 强调文字颜色 5 2 7" xfId="1035"/>
    <cellStyle name="60% - 强调文字颜色 5 2 8" xfId="1036"/>
    <cellStyle name="60% - 强调文字颜色 5 2 9" xfId="1037"/>
    <cellStyle name="60% - 强调文字颜色 5 20" xfId="1038"/>
    <cellStyle name="60% - 强调文字颜色 5 21" xfId="1039"/>
    <cellStyle name="60% - 强调文字颜色 5 22" xfId="1040"/>
    <cellStyle name="60% - 强调文字颜色 5 23" xfId="1041"/>
    <cellStyle name="60% - 强调文字颜色 5 24" xfId="1042"/>
    <cellStyle name="60% - 强调文字颜色 5 25" xfId="1043"/>
    <cellStyle name="60% - 强调文字颜色 5 26" xfId="1044"/>
    <cellStyle name="60% - 强调文字颜色 5 27" xfId="1045"/>
    <cellStyle name="60% - 强调文字颜色 5 28" xfId="1046"/>
    <cellStyle name="60% - 强调文字颜色 5 29" xfId="1047"/>
    <cellStyle name="60% - 强调文字颜色 5 3" xfId="1048"/>
    <cellStyle name="60% - 强调文字颜色 5 30" xfId="1049"/>
    <cellStyle name="60% - 强调文字颜色 5 31" xfId="1050"/>
    <cellStyle name="60% - 强调文字颜色 5 32" xfId="1051"/>
    <cellStyle name="60% - 强调文字颜色 5 33" xfId="1052"/>
    <cellStyle name="60% - 强调文字颜色 5 34" xfId="1053"/>
    <cellStyle name="60% - 强调文字颜色 5 4" xfId="1054"/>
    <cellStyle name="60% - 强调文字颜色 5 5" xfId="1055"/>
    <cellStyle name="60% - 强调文字颜色 5 6" xfId="1056"/>
    <cellStyle name="60% - 强调文字颜色 5 7" xfId="1057"/>
    <cellStyle name="60% - 强调文字颜色 5 8" xfId="1058"/>
    <cellStyle name="60% - 强调文字颜色 5 9" xfId="1059"/>
    <cellStyle name="60% - 强调文字颜色 6" xfId="1060"/>
    <cellStyle name="60% - 强调文字颜色 6 10" xfId="1061"/>
    <cellStyle name="60% - 强调文字颜色 6 11" xfId="1062"/>
    <cellStyle name="60% - 强调文字颜色 6 12" xfId="1063"/>
    <cellStyle name="60% - 强调文字颜色 6 13" xfId="1064"/>
    <cellStyle name="60% - 强调文字颜色 6 14" xfId="1065"/>
    <cellStyle name="60% - 强调文字颜色 6 15" xfId="1066"/>
    <cellStyle name="60% - 强调文字颜色 6 16" xfId="1067"/>
    <cellStyle name="60% - 强调文字颜色 6 17" xfId="1068"/>
    <cellStyle name="60% - 强调文字颜色 6 18" xfId="1069"/>
    <cellStyle name="60% - 强调文字颜色 6 19" xfId="1070"/>
    <cellStyle name="60% - 强调文字颜色 6 2" xfId="1071"/>
    <cellStyle name="60% - 强调文字颜色 6 2 10" xfId="1072"/>
    <cellStyle name="60% - 强调文字颜色 6 2 11" xfId="1073"/>
    <cellStyle name="60% - 强调文字颜色 6 2 12" xfId="1074"/>
    <cellStyle name="60% - 强调文字颜色 6 2 13" xfId="1075"/>
    <cellStyle name="60% - 强调文字颜色 6 2 14" xfId="1076"/>
    <cellStyle name="60% - 强调文字颜色 6 2 15" xfId="1077"/>
    <cellStyle name="60% - 强调文字颜色 6 2 16" xfId="1078"/>
    <cellStyle name="60% - 强调文字颜色 6 2 17" xfId="1079"/>
    <cellStyle name="60% - 强调文字颜色 6 2 18" xfId="1080"/>
    <cellStyle name="60% - 强调文字颜色 6 2 19" xfId="1081"/>
    <cellStyle name="60% - 强调文字颜色 6 2 2" xfId="1082"/>
    <cellStyle name="60% - 强调文字颜色 6 2 20" xfId="1083"/>
    <cellStyle name="60% - 强调文字颜色 6 2 21" xfId="1084"/>
    <cellStyle name="60% - 强调文字颜色 6 2 22" xfId="1085"/>
    <cellStyle name="60% - 强调文字颜色 6 2 23" xfId="1086"/>
    <cellStyle name="60% - 强调文字颜色 6 2 24" xfId="1087"/>
    <cellStyle name="60% - 强调文字颜色 6 2 25" xfId="1088"/>
    <cellStyle name="60% - 强调文字颜色 6 2 26" xfId="1089"/>
    <cellStyle name="60% - 强调文字颜色 6 2 27" xfId="1090"/>
    <cellStyle name="60% - 强调文字颜色 6 2 3" xfId="1091"/>
    <cellStyle name="60% - 强调文字颜色 6 2 4" xfId="1092"/>
    <cellStyle name="60% - 强调文字颜色 6 2 5" xfId="1093"/>
    <cellStyle name="60% - 强调文字颜色 6 2 6" xfId="1094"/>
    <cellStyle name="60% - 强调文字颜色 6 2 7" xfId="1095"/>
    <cellStyle name="60% - 强调文字颜色 6 2 8" xfId="1096"/>
    <cellStyle name="60% - 强调文字颜色 6 2 9" xfId="1097"/>
    <cellStyle name="60% - 强调文字颜色 6 20" xfId="1098"/>
    <cellStyle name="60% - 强调文字颜色 6 21" xfId="1099"/>
    <cellStyle name="60% - 强调文字颜色 6 22" xfId="1100"/>
    <cellStyle name="60% - 强调文字颜色 6 23" xfId="1101"/>
    <cellStyle name="60% - 强调文字颜色 6 24" xfId="1102"/>
    <cellStyle name="60% - 强调文字颜色 6 25" xfId="1103"/>
    <cellStyle name="60% - 强调文字颜色 6 26" xfId="1104"/>
    <cellStyle name="60% - 强调文字颜色 6 27" xfId="1105"/>
    <cellStyle name="60% - 强调文字颜色 6 28" xfId="1106"/>
    <cellStyle name="60% - 强调文字颜色 6 29" xfId="1107"/>
    <cellStyle name="60% - 强调文字颜色 6 3" xfId="1108"/>
    <cellStyle name="60% - 强调文字颜色 6 30" xfId="1109"/>
    <cellStyle name="60% - 强调文字颜色 6 31" xfId="1110"/>
    <cellStyle name="60% - 强调文字颜色 6 32" xfId="1111"/>
    <cellStyle name="60% - 强调文字颜色 6 33" xfId="1112"/>
    <cellStyle name="60% - 强调文字颜色 6 34" xfId="1113"/>
    <cellStyle name="60% - 强调文字颜色 6 4" xfId="1114"/>
    <cellStyle name="60% - 强调文字颜色 6 5" xfId="1115"/>
    <cellStyle name="60% - 强调文字颜色 6 6" xfId="1116"/>
    <cellStyle name="60% - 强调文字颜色 6 7" xfId="1117"/>
    <cellStyle name="60% - 强调文字颜色 6 8" xfId="1118"/>
    <cellStyle name="60% - 强调文字颜色 6 9" xfId="1119"/>
    <cellStyle name="Percent" xfId="1120"/>
    <cellStyle name="百分比 2 10" xfId="1121"/>
    <cellStyle name="百分比 2 11" xfId="1122"/>
    <cellStyle name="百分比 2 12" xfId="1123"/>
    <cellStyle name="百分比 2 13" xfId="1124"/>
    <cellStyle name="百分比 2 14" xfId="1125"/>
    <cellStyle name="百分比 2 15" xfId="1126"/>
    <cellStyle name="百分比 2 16" xfId="1127"/>
    <cellStyle name="百分比 2 17" xfId="1128"/>
    <cellStyle name="百分比 2 18" xfId="1129"/>
    <cellStyle name="百分比 2 19" xfId="1130"/>
    <cellStyle name="百分比 2 2" xfId="1131"/>
    <cellStyle name="百分比 2 2 2" xfId="1132"/>
    <cellStyle name="百分比 2 2 3" xfId="1133"/>
    <cellStyle name="百分比 2 2 4" xfId="1134"/>
    <cellStyle name="百分比 2 20" xfId="1135"/>
    <cellStyle name="百分比 2 21" xfId="1136"/>
    <cellStyle name="百分比 2 22" xfId="1137"/>
    <cellStyle name="百分比 2 23" xfId="1138"/>
    <cellStyle name="百分比 2 24" xfId="1139"/>
    <cellStyle name="百分比 2 25" xfId="1140"/>
    <cellStyle name="百分比 2 26" xfId="1141"/>
    <cellStyle name="百分比 2 27" xfId="1142"/>
    <cellStyle name="百分比 2 28" xfId="1143"/>
    <cellStyle name="百分比 2 29" xfId="1144"/>
    <cellStyle name="百分比 2 3" xfId="1145"/>
    <cellStyle name="百分比 2 30" xfId="1146"/>
    <cellStyle name="百分比 2 31" xfId="1147"/>
    <cellStyle name="百分比 2 32" xfId="1148"/>
    <cellStyle name="百分比 2 33" xfId="1149"/>
    <cellStyle name="百分比 2 34" xfId="1150"/>
    <cellStyle name="百分比 2 4" xfId="1151"/>
    <cellStyle name="百分比 2 5" xfId="1152"/>
    <cellStyle name="百分比 2 6" xfId="1153"/>
    <cellStyle name="百分比 2 7" xfId="1154"/>
    <cellStyle name="百分比 2 8" xfId="1155"/>
    <cellStyle name="百分比 2 9" xfId="1156"/>
    <cellStyle name="百分比 3" xfId="1157"/>
    <cellStyle name="百分比 3 2" xfId="1158"/>
    <cellStyle name="百分比 3 2 2" xfId="1159"/>
    <cellStyle name="百分比 3 2 3" xfId="1160"/>
    <cellStyle name="百分比 3 2 4" xfId="1161"/>
    <cellStyle name="百分比 3 3" xfId="1162"/>
    <cellStyle name="百分比 3 4" xfId="1163"/>
    <cellStyle name="百分比 3 5" xfId="1164"/>
    <cellStyle name="百分比 4" xfId="1165"/>
    <cellStyle name="百分比 4 2" xfId="1166"/>
    <cellStyle name="百分比 4 2 2" xfId="1167"/>
    <cellStyle name="百分比 4 2 3" xfId="1168"/>
    <cellStyle name="百分比 4 2 4" xfId="1169"/>
    <cellStyle name="百分比 4 3" xfId="1170"/>
    <cellStyle name="百分比 4 4" xfId="1171"/>
    <cellStyle name="百分比 4 5" xfId="1172"/>
    <cellStyle name="百分比 5" xfId="1173"/>
    <cellStyle name="百分比 5 2" xfId="1174"/>
    <cellStyle name="百分比 5 3" xfId="1175"/>
    <cellStyle name="百分比 5 4" xfId="1176"/>
    <cellStyle name="百分比 6" xfId="1177"/>
    <cellStyle name="百分比 7" xfId="1178"/>
    <cellStyle name="百分比 8" xfId="1179"/>
    <cellStyle name="标题" xfId="1180"/>
    <cellStyle name="标题 1" xfId="1181"/>
    <cellStyle name="标题 1 10" xfId="1182"/>
    <cellStyle name="标题 1 11" xfId="1183"/>
    <cellStyle name="标题 1 12" xfId="1184"/>
    <cellStyle name="标题 1 13" xfId="1185"/>
    <cellStyle name="标题 1 14" xfId="1186"/>
    <cellStyle name="标题 1 15" xfId="1187"/>
    <cellStyle name="标题 1 16" xfId="1188"/>
    <cellStyle name="标题 1 17" xfId="1189"/>
    <cellStyle name="标题 1 18" xfId="1190"/>
    <cellStyle name="标题 1 19" xfId="1191"/>
    <cellStyle name="标题 1 2" xfId="1192"/>
    <cellStyle name="标题 1 2 10" xfId="1193"/>
    <cellStyle name="标题 1 2 11" xfId="1194"/>
    <cellStyle name="标题 1 2 12" xfId="1195"/>
    <cellStyle name="标题 1 2 13" xfId="1196"/>
    <cellStyle name="标题 1 2 14" xfId="1197"/>
    <cellStyle name="标题 1 2 15" xfId="1198"/>
    <cellStyle name="标题 1 2 16" xfId="1199"/>
    <cellStyle name="标题 1 2 17" xfId="1200"/>
    <cellStyle name="标题 1 2 18" xfId="1201"/>
    <cellStyle name="标题 1 2 19" xfId="1202"/>
    <cellStyle name="标题 1 2 2" xfId="1203"/>
    <cellStyle name="标题 1 2 20" xfId="1204"/>
    <cellStyle name="标题 1 2 21" xfId="1205"/>
    <cellStyle name="标题 1 2 22" xfId="1206"/>
    <cellStyle name="标题 1 2 23" xfId="1207"/>
    <cellStyle name="标题 1 2 24" xfId="1208"/>
    <cellStyle name="标题 1 2 25" xfId="1209"/>
    <cellStyle name="标题 1 2 26" xfId="1210"/>
    <cellStyle name="标题 1 2 27" xfId="1211"/>
    <cellStyle name="标题 1 2 3" xfId="1212"/>
    <cellStyle name="标题 1 2 4" xfId="1213"/>
    <cellStyle name="标题 1 2 5" xfId="1214"/>
    <cellStyle name="标题 1 2 6" xfId="1215"/>
    <cellStyle name="标题 1 2 7" xfId="1216"/>
    <cellStyle name="标题 1 2 8" xfId="1217"/>
    <cellStyle name="标题 1 2 9" xfId="1218"/>
    <cellStyle name="标题 1 20" xfId="1219"/>
    <cellStyle name="标题 1 21" xfId="1220"/>
    <cellStyle name="标题 1 22" xfId="1221"/>
    <cellStyle name="标题 1 23" xfId="1222"/>
    <cellStyle name="标题 1 24" xfId="1223"/>
    <cellStyle name="标题 1 25" xfId="1224"/>
    <cellStyle name="标题 1 26" xfId="1225"/>
    <cellStyle name="标题 1 27" xfId="1226"/>
    <cellStyle name="标题 1 28" xfId="1227"/>
    <cellStyle name="标题 1 29" xfId="1228"/>
    <cellStyle name="标题 1 3" xfId="1229"/>
    <cellStyle name="标题 1 30" xfId="1230"/>
    <cellStyle name="标题 1 31" xfId="1231"/>
    <cellStyle name="标题 1 32" xfId="1232"/>
    <cellStyle name="标题 1 33" xfId="1233"/>
    <cellStyle name="标题 1 34" xfId="1234"/>
    <cellStyle name="标题 1 4" xfId="1235"/>
    <cellStyle name="标题 1 5" xfId="1236"/>
    <cellStyle name="标题 1 6" xfId="1237"/>
    <cellStyle name="标题 1 7" xfId="1238"/>
    <cellStyle name="标题 1 8" xfId="1239"/>
    <cellStyle name="标题 1 9" xfId="1240"/>
    <cellStyle name="标题 10" xfId="1241"/>
    <cellStyle name="标题 11" xfId="1242"/>
    <cellStyle name="标题 12" xfId="1243"/>
    <cellStyle name="标题 13" xfId="1244"/>
    <cellStyle name="标题 14" xfId="1245"/>
    <cellStyle name="标题 15" xfId="1246"/>
    <cellStyle name="标题 16" xfId="1247"/>
    <cellStyle name="标题 17" xfId="1248"/>
    <cellStyle name="标题 18" xfId="1249"/>
    <cellStyle name="标题 19" xfId="1250"/>
    <cellStyle name="标题 2" xfId="1251"/>
    <cellStyle name="标题 2 10" xfId="1252"/>
    <cellStyle name="标题 2 11" xfId="1253"/>
    <cellStyle name="标题 2 12" xfId="1254"/>
    <cellStyle name="标题 2 13" xfId="1255"/>
    <cellStyle name="标题 2 14" xfId="1256"/>
    <cellStyle name="标题 2 15" xfId="1257"/>
    <cellStyle name="标题 2 16" xfId="1258"/>
    <cellStyle name="标题 2 17" xfId="1259"/>
    <cellStyle name="标题 2 18" xfId="1260"/>
    <cellStyle name="标题 2 19" xfId="1261"/>
    <cellStyle name="标题 2 2" xfId="1262"/>
    <cellStyle name="标题 2 2 10" xfId="1263"/>
    <cellStyle name="标题 2 2 11" xfId="1264"/>
    <cellStyle name="标题 2 2 12" xfId="1265"/>
    <cellStyle name="标题 2 2 13" xfId="1266"/>
    <cellStyle name="标题 2 2 14" xfId="1267"/>
    <cellStyle name="标题 2 2 15" xfId="1268"/>
    <cellStyle name="标题 2 2 16" xfId="1269"/>
    <cellStyle name="标题 2 2 17" xfId="1270"/>
    <cellStyle name="标题 2 2 18" xfId="1271"/>
    <cellStyle name="标题 2 2 19" xfId="1272"/>
    <cellStyle name="标题 2 2 2" xfId="1273"/>
    <cellStyle name="标题 2 2 20" xfId="1274"/>
    <cellStyle name="标题 2 2 21" xfId="1275"/>
    <cellStyle name="标题 2 2 22" xfId="1276"/>
    <cellStyle name="标题 2 2 23" xfId="1277"/>
    <cellStyle name="标题 2 2 24" xfId="1278"/>
    <cellStyle name="标题 2 2 25" xfId="1279"/>
    <cellStyle name="标题 2 2 26" xfId="1280"/>
    <cellStyle name="标题 2 2 27" xfId="1281"/>
    <cellStyle name="标题 2 2 3" xfId="1282"/>
    <cellStyle name="标题 2 2 4" xfId="1283"/>
    <cellStyle name="标题 2 2 5" xfId="1284"/>
    <cellStyle name="标题 2 2 6" xfId="1285"/>
    <cellStyle name="标题 2 2 7" xfId="1286"/>
    <cellStyle name="标题 2 2 8" xfId="1287"/>
    <cellStyle name="标题 2 2 9" xfId="1288"/>
    <cellStyle name="标题 2 20" xfId="1289"/>
    <cellStyle name="标题 2 21" xfId="1290"/>
    <cellStyle name="标题 2 22" xfId="1291"/>
    <cellStyle name="标题 2 23" xfId="1292"/>
    <cellStyle name="标题 2 24" xfId="1293"/>
    <cellStyle name="标题 2 25" xfId="1294"/>
    <cellStyle name="标题 2 26" xfId="1295"/>
    <cellStyle name="标题 2 27" xfId="1296"/>
    <cellStyle name="标题 2 28" xfId="1297"/>
    <cellStyle name="标题 2 29" xfId="1298"/>
    <cellStyle name="标题 2 3" xfId="1299"/>
    <cellStyle name="标题 2 30" xfId="1300"/>
    <cellStyle name="标题 2 31" xfId="1301"/>
    <cellStyle name="标题 2 32" xfId="1302"/>
    <cellStyle name="标题 2 33" xfId="1303"/>
    <cellStyle name="标题 2 34" xfId="1304"/>
    <cellStyle name="标题 2 4" xfId="1305"/>
    <cellStyle name="标题 2 5" xfId="1306"/>
    <cellStyle name="标题 2 6" xfId="1307"/>
    <cellStyle name="标题 2 7" xfId="1308"/>
    <cellStyle name="标题 2 8" xfId="1309"/>
    <cellStyle name="标题 2 9" xfId="1310"/>
    <cellStyle name="标题 20" xfId="1311"/>
    <cellStyle name="标题 21" xfId="1312"/>
    <cellStyle name="标题 22" xfId="1313"/>
    <cellStyle name="标题 23" xfId="1314"/>
    <cellStyle name="标题 24" xfId="1315"/>
    <cellStyle name="标题 25" xfId="1316"/>
    <cellStyle name="标题 26" xfId="1317"/>
    <cellStyle name="标题 27" xfId="1318"/>
    <cellStyle name="标题 28" xfId="1319"/>
    <cellStyle name="标题 29" xfId="1320"/>
    <cellStyle name="标题 3" xfId="1321"/>
    <cellStyle name="标题 3 10" xfId="1322"/>
    <cellStyle name="标题 3 11" xfId="1323"/>
    <cellStyle name="标题 3 12" xfId="1324"/>
    <cellStyle name="标题 3 13" xfId="1325"/>
    <cellStyle name="标题 3 14" xfId="1326"/>
    <cellStyle name="标题 3 15" xfId="1327"/>
    <cellStyle name="标题 3 16" xfId="1328"/>
    <cellStyle name="标题 3 17" xfId="1329"/>
    <cellStyle name="标题 3 18" xfId="1330"/>
    <cellStyle name="标题 3 19" xfId="1331"/>
    <cellStyle name="标题 3 2" xfId="1332"/>
    <cellStyle name="标题 3 2 10" xfId="1333"/>
    <cellStyle name="标题 3 2 11" xfId="1334"/>
    <cellStyle name="标题 3 2 12" xfId="1335"/>
    <cellStyle name="标题 3 2 13" xfId="1336"/>
    <cellStyle name="标题 3 2 14" xfId="1337"/>
    <cellStyle name="标题 3 2 15" xfId="1338"/>
    <cellStyle name="标题 3 2 16" xfId="1339"/>
    <cellStyle name="标题 3 2 17" xfId="1340"/>
    <cellStyle name="标题 3 2 18" xfId="1341"/>
    <cellStyle name="标题 3 2 19" xfId="1342"/>
    <cellStyle name="标题 3 2 2" xfId="1343"/>
    <cellStyle name="标题 3 2 20" xfId="1344"/>
    <cellStyle name="标题 3 2 21" xfId="1345"/>
    <cellStyle name="标题 3 2 22" xfId="1346"/>
    <cellStyle name="标题 3 2 23" xfId="1347"/>
    <cellStyle name="标题 3 2 24" xfId="1348"/>
    <cellStyle name="标题 3 2 25" xfId="1349"/>
    <cellStyle name="标题 3 2 26" xfId="1350"/>
    <cellStyle name="标题 3 2 27" xfId="1351"/>
    <cellStyle name="标题 3 2 3" xfId="1352"/>
    <cellStyle name="标题 3 2 4" xfId="1353"/>
    <cellStyle name="标题 3 2 5" xfId="1354"/>
    <cellStyle name="标题 3 2 6" xfId="1355"/>
    <cellStyle name="标题 3 2 7" xfId="1356"/>
    <cellStyle name="标题 3 2 8" xfId="1357"/>
    <cellStyle name="标题 3 2 9" xfId="1358"/>
    <cellStyle name="标题 3 20" xfId="1359"/>
    <cellStyle name="标题 3 21" xfId="1360"/>
    <cellStyle name="标题 3 22" xfId="1361"/>
    <cellStyle name="标题 3 23" xfId="1362"/>
    <cellStyle name="标题 3 24" xfId="1363"/>
    <cellStyle name="标题 3 25" xfId="1364"/>
    <cellStyle name="标题 3 26" xfId="1365"/>
    <cellStyle name="标题 3 27" xfId="1366"/>
    <cellStyle name="标题 3 28" xfId="1367"/>
    <cellStyle name="标题 3 29" xfId="1368"/>
    <cellStyle name="标题 3 3" xfId="1369"/>
    <cellStyle name="标题 3 30" xfId="1370"/>
    <cellStyle name="标题 3 31" xfId="1371"/>
    <cellStyle name="标题 3 32" xfId="1372"/>
    <cellStyle name="标题 3 33" xfId="1373"/>
    <cellStyle name="标题 3 34" xfId="1374"/>
    <cellStyle name="标题 3 4" xfId="1375"/>
    <cellStyle name="标题 3 5" xfId="1376"/>
    <cellStyle name="标题 3 6" xfId="1377"/>
    <cellStyle name="标题 3 7" xfId="1378"/>
    <cellStyle name="标题 3 8" xfId="1379"/>
    <cellStyle name="标题 3 9" xfId="1380"/>
    <cellStyle name="标题 30" xfId="1381"/>
    <cellStyle name="标题 31" xfId="1382"/>
    <cellStyle name="标题 32" xfId="1383"/>
    <cellStyle name="标题 33" xfId="1384"/>
    <cellStyle name="标题 34" xfId="1385"/>
    <cellStyle name="标题 35" xfId="1386"/>
    <cellStyle name="标题 36" xfId="1387"/>
    <cellStyle name="标题 37" xfId="1388"/>
    <cellStyle name="标题 4" xfId="1389"/>
    <cellStyle name="标题 4 10" xfId="1390"/>
    <cellStyle name="标题 4 11" xfId="1391"/>
    <cellStyle name="标题 4 12" xfId="1392"/>
    <cellStyle name="标题 4 13" xfId="1393"/>
    <cellStyle name="标题 4 14" xfId="1394"/>
    <cellStyle name="标题 4 15" xfId="1395"/>
    <cellStyle name="标题 4 16" xfId="1396"/>
    <cellStyle name="标题 4 17" xfId="1397"/>
    <cellStyle name="标题 4 18" xfId="1398"/>
    <cellStyle name="标题 4 19" xfId="1399"/>
    <cellStyle name="标题 4 2" xfId="1400"/>
    <cellStyle name="标题 4 2 10" xfId="1401"/>
    <cellStyle name="标题 4 2 11" xfId="1402"/>
    <cellStyle name="标题 4 2 12" xfId="1403"/>
    <cellStyle name="标题 4 2 13" xfId="1404"/>
    <cellStyle name="标题 4 2 14" xfId="1405"/>
    <cellStyle name="标题 4 2 15" xfId="1406"/>
    <cellStyle name="标题 4 2 16" xfId="1407"/>
    <cellStyle name="标题 4 2 17" xfId="1408"/>
    <cellStyle name="标题 4 2 18" xfId="1409"/>
    <cellStyle name="标题 4 2 19" xfId="1410"/>
    <cellStyle name="标题 4 2 2" xfId="1411"/>
    <cellStyle name="标题 4 2 20" xfId="1412"/>
    <cellStyle name="标题 4 2 21" xfId="1413"/>
    <cellStyle name="标题 4 2 22" xfId="1414"/>
    <cellStyle name="标题 4 2 23" xfId="1415"/>
    <cellStyle name="标题 4 2 24" xfId="1416"/>
    <cellStyle name="标题 4 2 25" xfId="1417"/>
    <cellStyle name="标题 4 2 26" xfId="1418"/>
    <cellStyle name="标题 4 2 27" xfId="1419"/>
    <cellStyle name="标题 4 2 3" xfId="1420"/>
    <cellStyle name="标题 4 2 4" xfId="1421"/>
    <cellStyle name="标题 4 2 5" xfId="1422"/>
    <cellStyle name="标题 4 2 6" xfId="1423"/>
    <cellStyle name="标题 4 2 7" xfId="1424"/>
    <cellStyle name="标题 4 2 8" xfId="1425"/>
    <cellStyle name="标题 4 2 9" xfId="1426"/>
    <cellStyle name="标题 4 20" xfId="1427"/>
    <cellStyle name="标题 4 21" xfId="1428"/>
    <cellStyle name="标题 4 22" xfId="1429"/>
    <cellStyle name="标题 4 23" xfId="1430"/>
    <cellStyle name="标题 4 24" xfId="1431"/>
    <cellStyle name="标题 4 25" xfId="1432"/>
    <cellStyle name="标题 4 26" xfId="1433"/>
    <cellStyle name="标题 4 27" xfId="1434"/>
    <cellStyle name="标题 4 28" xfId="1435"/>
    <cellStyle name="标题 4 29" xfId="1436"/>
    <cellStyle name="标题 4 3" xfId="1437"/>
    <cellStyle name="标题 4 30" xfId="1438"/>
    <cellStyle name="标题 4 31" xfId="1439"/>
    <cellStyle name="标题 4 32" xfId="1440"/>
    <cellStyle name="标题 4 33" xfId="1441"/>
    <cellStyle name="标题 4 34" xfId="1442"/>
    <cellStyle name="标题 4 4" xfId="1443"/>
    <cellStyle name="标题 4 5" xfId="1444"/>
    <cellStyle name="标题 4 6" xfId="1445"/>
    <cellStyle name="标题 4 7" xfId="1446"/>
    <cellStyle name="标题 4 8" xfId="1447"/>
    <cellStyle name="标题 4 9" xfId="1448"/>
    <cellStyle name="标题 5" xfId="1449"/>
    <cellStyle name="标题 5 10" xfId="1450"/>
    <cellStyle name="标题 5 11" xfId="1451"/>
    <cellStyle name="标题 5 12" xfId="1452"/>
    <cellStyle name="标题 5 13" xfId="1453"/>
    <cellStyle name="标题 5 14" xfId="1454"/>
    <cellStyle name="标题 5 15" xfId="1455"/>
    <cellStyle name="标题 5 16" xfId="1456"/>
    <cellStyle name="标题 5 17" xfId="1457"/>
    <cellStyle name="标题 5 18" xfId="1458"/>
    <cellStyle name="标题 5 19" xfId="1459"/>
    <cellStyle name="标题 5 2" xfId="1460"/>
    <cellStyle name="标题 5 20" xfId="1461"/>
    <cellStyle name="标题 5 21" xfId="1462"/>
    <cellStyle name="标题 5 22" xfId="1463"/>
    <cellStyle name="标题 5 23" xfId="1464"/>
    <cellStyle name="标题 5 24" xfId="1465"/>
    <cellStyle name="标题 5 25" xfId="1466"/>
    <cellStyle name="标题 5 26" xfId="1467"/>
    <cellStyle name="标题 5 27" xfId="1468"/>
    <cellStyle name="标题 5 3" xfId="1469"/>
    <cellStyle name="标题 5 4" xfId="1470"/>
    <cellStyle name="标题 5 5" xfId="1471"/>
    <cellStyle name="标题 5 6" xfId="1472"/>
    <cellStyle name="标题 5 7" xfId="1473"/>
    <cellStyle name="标题 5 8" xfId="1474"/>
    <cellStyle name="标题 5 9" xfId="1475"/>
    <cellStyle name="标题 6" xfId="1476"/>
    <cellStyle name="标题 7" xfId="1477"/>
    <cellStyle name="标题 8" xfId="1478"/>
    <cellStyle name="标题 9" xfId="1479"/>
    <cellStyle name="差" xfId="1480"/>
    <cellStyle name="差 10" xfId="1481"/>
    <cellStyle name="差 11" xfId="1482"/>
    <cellStyle name="差 12" xfId="1483"/>
    <cellStyle name="差 13" xfId="1484"/>
    <cellStyle name="差 14" xfId="1485"/>
    <cellStyle name="差 15" xfId="1486"/>
    <cellStyle name="差 16" xfId="1487"/>
    <cellStyle name="差 17" xfId="1488"/>
    <cellStyle name="差 18" xfId="1489"/>
    <cellStyle name="差 19" xfId="1490"/>
    <cellStyle name="差 2" xfId="1491"/>
    <cellStyle name="差 2 10" xfId="1492"/>
    <cellStyle name="差 2 11" xfId="1493"/>
    <cellStyle name="差 2 12" xfId="1494"/>
    <cellStyle name="差 2 13" xfId="1495"/>
    <cellStyle name="差 2 14" xfId="1496"/>
    <cellStyle name="差 2 15" xfId="1497"/>
    <cellStyle name="差 2 16" xfId="1498"/>
    <cellStyle name="差 2 17" xfId="1499"/>
    <cellStyle name="差 2 18" xfId="1500"/>
    <cellStyle name="差 2 19" xfId="1501"/>
    <cellStyle name="差 2 2" xfId="1502"/>
    <cellStyle name="差 2 20" xfId="1503"/>
    <cellStyle name="差 2 21" xfId="1504"/>
    <cellStyle name="差 2 22" xfId="1505"/>
    <cellStyle name="差 2 23" xfId="1506"/>
    <cellStyle name="差 2 24" xfId="1507"/>
    <cellStyle name="差 2 25" xfId="1508"/>
    <cellStyle name="差 2 26" xfId="1509"/>
    <cellStyle name="差 2 27" xfId="1510"/>
    <cellStyle name="差 2 3" xfId="1511"/>
    <cellStyle name="差 2 4" xfId="1512"/>
    <cellStyle name="差 2 5" xfId="1513"/>
    <cellStyle name="差 2 6" xfId="1514"/>
    <cellStyle name="差 2 7" xfId="1515"/>
    <cellStyle name="差 2 8" xfId="1516"/>
    <cellStyle name="差 2 9" xfId="1517"/>
    <cellStyle name="差 20" xfId="1518"/>
    <cellStyle name="差 21" xfId="1519"/>
    <cellStyle name="差 22" xfId="1520"/>
    <cellStyle name="差 23" xfId="1521"/>
    <cellStyle name="差 24" xfId="1522"/>
    <cellStyle name="差 25" xfId="1523"/>
    <cellStyle name="差 26" xfId="1524"/>
    <cellStyle name="差 27" xfId="1525"/>
    <cellStyle name="差 28" xfId="1526"/>
    <cellStyle name="差 29" xfId="1527"/>
    <cellStyle name="差 3" xfId="1528"/>
    <cellStyle name="差 30" xfId="1529"/>
    <cellStyle name="差 31" xfId="1530"/>
    <cellStyle name="差 32" xfId="1531"/>
    <cellStyle name="差 33" xfId="1532"/>
    <cellStyle name="差 34" xfId="1533"/>
    <cellStyle name="差 4" xfId="1534"/>
    <cellStyle name="差 5" xfId="1535"/>
    <cellStyle name="差 6" xfId="1536"/>
    <cellStyle name="差 7" xfId="1537"/>
    <cellStyle name="差 8" xfId="1538"/>
    <cellStyle name="差 9" xfId="1539"/>
    <cellStyle name="常规 10" xfId="1540"/>
    <cellStyle name="常规 10 5" xfId="1541"/>
    <cellStyle name="常规 11" xfId="1542"/>
    <cellStyle name="常规 12" xfId="1543"/>
    <cellStyle name="常规 13" xfId="1544"/>
    <cellStyle name="常规 14" xfId="1545"/>
    <cellStyle name="常规 15" xfId="1546"/>
    <cellStyle name="常规 16" xfId="1547"/>
    <cellStyle name="常规 17" xfId="1548"/>
    <cellStyle name="常规 2 10" xfId="1549"/>
    <cellStyle name="常规 2 11" xfId="1550"/>
    <cellStyle name="常规 2 12" xfId="1551"/>
    <cellStyle name="常规 2 13" xfId="1552"/>
    <cellStyle name="常规 2 14" xfId="1553"/>
    <cellStyle name="常规 2 15" xfId="1554"/>
    <cellStyle name="常规 2 16" xfId="1555"/>
    <cellStyle name="常规 2 17" xfId="1556"/>
    <cellStyle name="常规 2 18" xfId="1557"/>
    <cellStyle name="常规 2 19" xfId="1558"/>
    <cellStyle name="常规 2 2" xfId="1559"/>
    <cellStyle name="常规 2 2 10" xfId="1560"/>
    <cellStyle name="常规 2 2 11" xfId="1561"/>
    <cellStyle name="常规 2 2 12" xfId="1562"/>
    <cellStyle name="常规 2 2 13" xfId="1563"/>
    <cellStyle name="常规 2 2 14" xfId="1564"/>
    <cellStyle name="常规 2 2 15" xfId="1565"/>
    <cellStyle name="常规 2 2 16" xfId="1566"/>
    <cellStyle name="常规 2 2 17" xfId="1567"/>
    <cellStyle name="常规 2 2 18" xfId="1568"/>
    <cellStyle name="常规 2 2 19" xfId="1569"/>
    <cellStyle name="常规 2 2 2" xfId="1570"/>
    <cellStyle name="常规 2 2 2 2" xfId="1571"/>
    <cellStyle name="常规 2 2 2 2 2" xfId="1572"/>
    <cellStyle name="常规 2 2 2 3" xfId="1573"/>
    <cellStyle name="常规 2 2 2 4" xfId="1574"/>
    <cellStyle name="常规 2 2 20" xfId="1575"/>
    <cellStyle name="常规 2 2 21" xfId="1576"/>
    <cellStyle name="常规 2 2 22" xfId="1577"/>
    <cellStyle name="常规 2 2 23" xfId="1578"/>
    <cellStyle name="常规 2 2 24" xfId="1579"/>
    <cellStyle name="常规 2 2 25" xfId="1580"/>
    <cellStyle name="常规 2 2 26" xfId="1581"/>
    <cellStyle name="常规 2 2 27" xfId="1582"/>
    <cellStyle name="常规 2 2 28" xfId="1583"/>
    <cellStyle name="常规 2 2 29" xfId="1584"/>
    <cellStyle name="常规 2 2 3" xfId="1585"/>
    <cellStyle name="常规 2 2 30" xfId="1586"/>
    <cellStyle name="常规 2 2 31" xfId="1587"/>
    <cellStyle name="常规 2 2 32" xfId="1588"/>
    <cellStyle name="常规 2 2 33" xfId="1589"/>
    <cellStyle name="常规 2 2 34" xfId="1590"/>
    <cellStyle name="常规 2 2 35" xfId="1591"/>
    <cellStyle name="常规 2 2 36" xfId="1592"/>
    <cellStyle name="常规 2 2 4" xfId="1593"/>
    <cellStyle name="常规 2 2 5" xfId="1594"/>
    <cellStyle name="常规 2 2 6" xfId="1595"/>
    <cellStyle name="常规 2 2 7" xfId="1596"/>
    <cellStyle name="常规 2 2 8" xfId="1597"/>
    <cellStyle name="常规 2 2 9" xfId="1598"/>
    <cellStyle name="常规 2 20" xfId="1599"/>
    <cellStyle name="常规 2 21" xfId="1600"/>
    <cellStyle name="常规 2 22" xfId="1601"/>
    <cellStyle name="常规 2 23" xfId="1602"/>
    <cellStyle name="常规 2 24" xfId="1603"/>
    <cellStyle name="常规 2 25" xfId="1604"/>
    <cellStyle name="常规 2 26" xfId="1605"/>
    <cellStyle name="常规 2 27" xfId="1606"/>
    <cellStyle name="常规 2 28" xfId="1607"/>
    <cellStyle name="常规 2 29" xfId="1608"/>
    <cellStyle name="常规 2 3" xfId="1609"/>
    <cellStyle name="常规 2 3 2" xfId="1610"/>
    <cellStyle name="常规 2 3 2 2" xfId="1611"/>
    <cellStyle name="常规 2 3 2 3" xfId="1612"/>
    <cellStyle name="常规 2 3 2 4" xfId="1613"/>
    <cellStyle name="常规 2 3 3" xfId="1614"/>
    <cellStyle name="常规 2 3 4" xfId="1615"/>
    <cellStyle name="常规 2 3 5" xfId="1616"/>
    <cellStyle name="常规 2 30" xfId="1617"/>
    <cellStyle name="常规 2 31" xfId="1618"/>
    <cellStyle name="常规 2 32" xfId="1619"/>
    <cellStyle name="常规 2 33" xfId="1620"/>
    <cellStyle name="常规 2 34" xfId="1621"/>
    <cellStyle name="常规 2 35" xfId="1622"/>
    <cellStyle name="常规 2 36" xfId="1623"/>
    <cellStyle name="常规 2 4" xfId="1624"/>
    <cellStyle name="常规 2 4 2" xfId="1625"/>
    <cellStyle name="常规 2 4 3" xfId="1626"/>
    <cellStyle name="常规 2 4 4" xfId="1627"/>
    <cellStyle name="常规 2 5" xfId="1628"/>
    <cellStyle name="常规 2 6" xfId="1629"/>
    <cellStyle name="常规 2 7" xfId="1630"/>
    <cellStyle name="常规 2 8" xfId="1631"/>
    <cellStyle name="常规 2 9" xfId="1632"/>
    <cellStyle name="常规 20" xfId="1633"/>
    <cellStyle name="常规 24" xfId="1634"/>
    <cellStyle name="常规 25" xfId="1635"/>
    <cellStyle name="常规 26" xfId="1636"/>
    <cellStyle name="常规 27" xfId="1637"/>
    <cellStyle name="常规 3" xfId="1638"/>
    <cellStyle name="常规 3 2" xfId="1639"/>
    <cellStyle name="常规 3 3" xfId="1640"/>
    <cellStyle name="常规 3 3 2" xfId="1641"/>
    <cellStyle name="常规 3 3 3" xfId="1642"/>
    <cellStyle name="常规 3 3 4" xfId="1643"/>
    <cellStyle name="常规 3 4" xfId="1644"/>
    <cellStyle name="常规 3 5" xfId="1645"/>
    <cellStyle name="常规 3 6" xfId="1646"/>
    <cellStyle name="常规 4" xfId="1647"/>
    <cellStyle name="常规 4 2" xfId="1648"/>
    <cellStyle name="常规 4 2 2" xfId="1649"/>
    <cellStyle name="常规 4 2 3" xfId="1650"/>
    <cellStyle name="常规 4 2 4" xfId="1651"/>
    <cellStyle name="常规 4 3" xfId="1652"/>
    <cellStyle name="常规 4 4" xfId="1653"/>
    <cellStyle name="常规 4 5" xfId="1654"/>
    <cellStyle name="常规 5" xfId="1655"/>
    <cellStyle name="常规 5 2" xfId="1656"/>
    <cellStyle name="常规 5 3" xfId="1657"/>
    <cellStyle name="常规 5 4" xfId="1658"/>
    <cellStyle name="常规 6" xfId="1659"/>
    <cellStyle name="常规 6 10" xfId="1660"/>
    <cellStyle name="常规 6 11" xfId="1661"/>
    <cellStyle name="常规 6 2" xfId="1662"/>
    <cellStyle name="常规 6 3" xfId="1663"/>
    <cellStyle name="常规 6 4" xfId="1664"/>
    <cellStyle name="常规 6 5" xfId="1665"/>
    <cellStyle name="常规 6 6" xfId="1666"/>
    <cellStyle name="常规 6 7" xfId="1667"/>
    <cellStyle name="常规 6 8" xfId="1668"/>
    <cellStyle name="常规 6 9" xfId="1669"/>
    <cellStyle name="常规 7" xfId="1670"/>
    <cellStyle name="常规 9" xfId="1671"/>
    <cellStyle name="常规_东阳市2016年国有土地使用权出让收支预算（13亿）" xfId="1672"/>
    <cellStyle name="Hyperlink" xfId="1673"/>
    <cellStyle name="好" xfId="1674"/>
    <cellStyle name="好 10" xfId="1675"/>
    <cellStyle name="好 11" xfId="1676"/>
    <cellStyle name="好 12" xfId="1677"/>
    <cellStyle name="好 13" xfId="1678"/>
    <cellStyle name="好 14" xfId="1679"/>
    <cellStyle name="好 15" xfId="1680"/>
    <cellStyle name="好 16" xfId="1681"/>
    <cellStyle name="好 17" xfId="1682"/>
    <cellStyle name="好 18" xfId="1683"/>
    <cellStyle name="好 19" xfId="1684"/>
    <cellStyle name="好 2" xfId="1685"/>
    <cellStyle name="好 2 10" xfId="1686"/>
    <cellStyle name="好 2 11" xfId="1687"/>
    <cellStyle name="好 2 12" xfId="1688"/>
    <cellStyle name="好 2 13" xfId="1689"/>
    <cellStyle name="好 2 14" xfId="1690"/>
    <cellStyle name="好 2 15" xfId="1691"/>
    <cellStyle name="好 2 16" xfId="1692"/>
    <cellStyle name="好 2 17" xfId="1693"/>
    <cellStyle name="好 2 18" xfId="1694"/>
    <cellStyle name="好 2 19" xfId="1695"/>
    <cellStyle name="好 2 2" xfId="1696"/>
    <cellStyle name="好 2 20" xfId="1697"/>
    <cellStyle name="好 2 21" xfId="1698"/>
    <cellStyle name="好 2 22" xfId="1699"/>
    <cellStyle name="好 2 23" xfId="1700"/>
    <cellStyle name="好 2 24" xfId="1701"/>
    <cellStyle name="好 2 25" xfId="1702"/>
    <cellStyle name="好 2 26" xfId="1703"/>
    <cellStyle name="好 2 27" xfId="1704"/>
    <cellStyle name="好 2 3" xfId="1705"/>
    <cellStyle name="好 2 4" xfId="1706"/>
    <cellStyle name="好 2 5" xfId="1707"/>
    <cellStyle name="好 2 6" xfId="1708"/>
    <cellStyle name="好 2 7" xfId="1709"/>
    <cellStyle name="好 2 8" xfId="1710"/>
    <cellStyle name="好 2 9" xfId="1711"/>
    <cellStyle name="好 20" xfId="1712"/>
    <cellStyle name="好 21" xfId="1713"/>
    <cellStyle name="好 22" xfId="1714"/>
    <cellStyle name="好 23" xfId="1715"/>
    <cellStyle name="好 24" xfId="1716"/>
    <cellStyle name="好 25" xfId="1717"/>
    <cellStyle name="好 26" xfId="1718"/>
    <cellStyle name="好 27" xfId="1719"/>
    <cellStyle name="好 28" xfId="1720"/>
    <cellStyle name="好 29" xfId="1721"/>
    <cellStyle name="好 3" xfId="1722"/>
    <cellStyle name="好 30" xfId="1723"/>
    <cellStyle name="好 31" xfId="1724"/>
    <cellStyle name="好 32" xfId="1725"/>
    <cellStyle name="好 33" xfId="1726"/>
    <cellStyle name="好 34" xfId="1727"/>
    <cellStyle name="好 4" xfId="1728"/>
    <cellStyle name="好 5" xfId="1729"/>
    <cellStyle name="好 6" xfId="1730"/>
    <cellStyle name="好 7" xfId="1731"/>
    <cellStyle name="好 8" xfId="1732"/>
    <cellStyle name="好 9" xfId="1733"/>
    <cellStyle name="汇总" xfId="1734"/>
    <cellStyle name="汇总 10" xfId="1735"/>
    <cellStyle name="汇总 11" xfId="1736"/>
    <cellStyle name="汇总 12" xfId="1737"/>
    <cellStyle name="汇总 13" xfId="1738"/>
    <cellStyle name="汇总 14" xfId="1739"/>
    <cellStyle name="汇总 15" xfId="1740"/>
    <cellStyle name="汇总 16" xfId="1741"/>
    <cellStyle name="汇总 17" xfId="1742"/>
    <cellStyle name="汇总 18" xfId="1743"/>
    <cellStyle name="汇总 19" xfId="1744"/>
    <cellStyle name="汇总 2" xfId="1745"/>
    <cellStyle name="汇总 2 10" xfId="1746"/>
    <cellStyle name="汇总 2 11" xfId="1747"/>
    <cellStyle name="汇总 2 12" xfId="1748"/>
    <cellStyle name="汇总 2 13" xfId="1749"/>
    <cellStyle name="汇总 2 14" xfId="1750"/>
    <cellStyle name="汇总 2 15" xfId="1751"/>
    <cellStyle name="汇总 2 16" xfId="1752"/>
    <cellStyle name="汇总 2 17" xfId="1753"/>
    <cellStyle name="汇总 2 18" xfId="1754"/>
    <cellStyle name="汇总 2 19" xfId="1755"/>
    <cellStyle name="汇总 2 2" xfId="1756"/>
    <cellStyle name="汇总 2 20" xfId="1757"/>
    <cellStyle name="汇总 2 21" xfId="1758"/>
    <cellStyle name="汇总 2 22" xfId="1759"/>
    <cellStyle name="汇总 2 23" xfId="1760"/>
    <cellStyle name="汇总 2 24" xfId="1761"/>
    <cellStyle name="汇总 2 25" xfId="1762"/>
    <cellStyle name="汇总 2 26" xfId="1763"/>
    <cellStyle name="汇总 2 27" xfId="1764"/>
    <cellStyle name="汇总 2 3" xfId="1765"/>
    <cellStyle name="汇总 2 4" xfId="1766"/>
    <cellStyle name="汇总 2 5" xfId="1767"/>
    <cellStyle name="汇总 2 6" xfId="1768"/>
    <cellStyle name="汇总 2 7" xfId="1769"/>
    <cellStyle name="汇总 2 8" xfId="1770"/>
    <cellStyle name="汇总 2 9" xfId="1771"/>
    <cellStyle name="汇总 20" xfId="1772"/>
    <cellStyle name="汇总 21" xfId="1773"/>
    <cellStyle name="汇总 22" xfId="1774"/>
    <cellStyle name="汇总 23" xfId="1775"/>
    <cellStyle name="汇总 24" xfId="1776"/>
    <cellStyle name="汇总 25" xfId="1777"/>
    <cellStyle name="汇总 26" xfId="1778"/>
    <cellStyle name="汇总 27" xfId="1779"/>
    <cellStyle name="汇总 28" xfId="1780"/>
    <cellStyle name="汇总 29" xfId="1781"/>
    <cellStyle name="汇总 3" xfId="1782"/>
    <cellStyle name="汇总 30" xfId="1783"/>
    <cellStyle name="汇总 31" xfId="1784"/>
    <cellStyle name="汇总 32" xfId="1785"/>
    <cellStyle name="汇总 33" xfId="1786"/>
    <cellStyle name="汇总 34" xfId="1787"/>
    <cellStyle name="汇总 4" xfId="1788"/>
    <cellStyle name="汇总 5" xfId="1789"/>
    <cellStyle name="汇总 6" xfId="1790"/>
    <cellStyle name="汇总 7" xfId="1791"/>
    <cellStyle name="汇总 8" xfId="1792"/>
    <cellStyle name="汇总 9" xfId="1793"/>
    <cellStyle name="Currency" xfId="1794"/>
    <cellStyle name="Currency [0]" xfId="1795"/>
    <cellStyle name="计算" xfId="1796"/>
    <cellStyle name="计算 10" xfId="1797"/>
    <cellStyle name="计算 11" xfId="1798"/>
    <cellStyle name="计算 12" xfId="1799"/>
    <cellStyle name="计算 13" xfId="1800"/>
    <cellStyle name="计算 14" xfId="1801"/>
    <cellStyle name="计算 15" xfId="1802"/>
    <cellStyle name="计算 16" xfId="1803"/>
    <cellStyle name="计算 17" xfId="1804"/>
    <cellStyle name="计算 18" xfId="1805"/>
    <cellStyle name="计算 19" xfId="1806"/>
    <cellStyle name="计算 2" xfId="1807"/>
    <cellStyle name="计算 2 10" xfId="1808"/>
    <cellStyle name="计算 2 11" xfId="1809"/>
    <cellStyle name="计算 2 12" xfId="1810"/>
    <cellStyle name="计算 2 13" xfId="1811"/>
    <cellStyle name="计算 2 14" xfId="1812"/>
    <cellStyle name="计算 2 15" xfId="1813"/>
    <cellStyle name="计算 2 16" xfId="1814"/>
    <cellStyle name="计算 2 17" xfId="1815"/>
    <cellStyle name="计算 2 18" xfId="1816"/>
    <cellStyle name="计算 2 19" xfId="1817"/>
    <cellStyle name="计算 2 2" xfId="1818"/>
    <cellStyle name="计算 2 20" xfId="1819"/>
    <cellStyle name="计算 2 21" xfId="1820"/>
    <cellStyle name="计算 2 22" xfId="1821"/>
    <cellStyle name="计算 2 23" xfId="1822"/>
    <cellStyle name="计算 2 24" xfId="1823"/>
    <cellStyle name="计算 2 25" xfId="1824"/>
    <cellStyle name="计算 2 26" xfId="1825"/>
    <cellStyle name="计算 2 27" xfId="1826"/>
    <cellStyle name="计算 2 3" xfId="1827"/>
    <cellStyle name="计算 2 4" xfId="1828"/>
    <cellStyle name="计算 2 5" xfId="1829"/>
    <cellStyle name="计算 2 6" xfId="1830"/>
    <cellStyle name="计算 2 7" xfId="1831"/>
    <cellStyle name="计算 2 8" xfId="1832"/>
    <cellStyle name="计算 2 9" xfId="1833"/>
    <cellStyle name="计算 20" xfId="1834"/>
    <cellStyle name="计算 21" xfId="1835"/>
    <cellStyle name="计算 22" xfId="1836"/>
    <cellStyle name="计算 23" xfId="1837"/>
    <cellStyle name="计算 24" xfId="1838"/>
    <cellStyle name="计算 25" xfId="1839"/>
    <cellStyle name="计算 26" xfId="1840"/>
    <cellStyle name="计算 27" xfId="1841"/>
    <cellStyle name="计算 28" xfId="1842"/>
    <cellStyle name="计算 29" xfId="1843"/>
    <cellStyle name="计算 3" xfId="1844"/>
    <cellStyle name="计算 30" xfId="1845"/>
    <cellStyle name="计算 31" xfId="1846"/>
    <cellStyle name="计算 32" xfId="1847"/>
    <cellStyle name="计算 33" xfId="1848"/>
    <cellStyle name="计算 34" xfId="1849"/>
    <cellStyle name="计算 4" xfId="1850"/>
    <cellStyle name="计算 5" xfId="1851"/>
    <cellStyle name="计算 6" xfId="1852"/>
    <cellStyle name="计算 7" xfId="1853"/>
    <cellStyle name="计算 8" xfId="1854"/>
    <cellStyle name="计算 9" xfId="1855"/>
    <cellStyle name="检查单元格" xfId="1856"/>
    <cellStyle name="检查单元格 10" xfId="1857"/>
    <cellStyle name="检查单元格 11" xfId="1858"/>
    <cellStyle name="检查单元格 12" xfId="1859"/>
    <cellStyle name="检查单元格 13" xfId="1860"/>
    <cellStyle name="检查单元格 14" xfId="1861"/>
    <cellStyle name="检查单元格 15" xfId="1862"/>
    <cellStyle name="检查单元格 16" xfId="1863"/>
    <cellStyle name="检查单元格 17" xfId="1864"/>
    <cellStyle name="检查单元格 18" xfId="1865"/>
    <cellStyle name="检查单元格 19" xfId="1866"/>
    <cellStyle name="检查单元格 2" xfId="1867"/>
    <cellStyle name="检查单元格 2 10" xfId="1868"/>
    <cellStyle name="检查单元格 2 11" xfId="1869"/>
    <cellStyle name="检查单元格 2 12" xfId="1870"/>
    <cellStyle name="检查单元格 2 13" xfId="1871"/>
    <cellStyle name="检查单元格 2 14" xfId="1872"/>
    <cellStyle name="检查单元格 2 15" xfId="1873"/>
    <cellStyle name="检查单元格 2 16" xfId="1874"/>
    <cellStyle name="检查单元格 2 17" xfId="1875"/>
    <cellStyle name="检查单元格 2 18" xfId="1876"/>
    <cellStyle name="检查单元格 2 19" xfId="1877"/>
    <cellStyle name="检查单元格 2 2" xfId="1878"/>
    <cellStyle name="检查单元格 2 20" xfId="1879"/>
    <cellStyle name="检查单元格 2 21" xfId="1880"/>
    <cellStyle name="检查单元格 2 22" xfId="1881"/>
    <cellStyle name="检查单元格 2 23" xfId="1882"/>
    <cellStyle name="检查单元格 2 24" xfId="1883"/>
    <cellStyle name="检查单元格 2 25" xfId="1884"/>
    <cellStyle name="检查单元格 2 26" xfId="1885"/>
    <cellStyle name="检查单元格 2 27" xfId="1886"/>
    <cellStyle name="检查单元格 2 3" xfId="1887"/>
    <cellStyle name="检查单元格 2 4" xfId="1888"/>
    <cellStyle name="检查单元格 2 5" xfId="1889"/>
    <cellStyle name="检查单元格 2 6" xfId="1890"/>
    <cellStyle name="检查单元格 2 7" xfId="1891"/>
    <cellStyle name="检查单元格 2 8" xfId="1892"/>
    <cellStyle name="检查单元格 2 9" xfId="1893"/>
    <cellStyle name="检查单元格 20" xfId="1894"/>
    <cellStyle name="检查单元格 21" xfId="1895"/>
    <cellStyle name="检查单元格 22" xfId="1896"/>
    <cellStyle name="检查单元格 23" xfId="1897"/>
    <cellStyle name="检查单元格 24" xfId="1898"/>
    <cellStyle name="检查单元格 25" xfId="1899"/>
    <cellStyle name="检查单元格 26" xfId="1900"/>
    <cellStyle name="检查单元格 27" xfId="1901"/>
    <cellStyle name="检查单元格 28" xfId="1902"/>
    <cellStyle name="检查单元格 29" xfId="1903"/>
    <cellStyle name="检查单元格 3" xfId="1904"/>
    <cellStyle name="检查单元格 30" xfId="1905"/>
    <cellStyle name="检查单元格 31" xfId="1906"/>
    <cellStyle name="检查单元格 32" xfId="1907"/>
    <cellStyle name="检查单元格 33" xfId="1908"/>
    <cellStyle name="检查单元格 34" xfId="1909"/>
    <cellStyle name="检查单元格 4" xfId="1910"/>
    <cellStyle name="检查单元格 5" xfId="1911"/>
    <cellStyle name="检查单元格 6" xfId="1912"/>
    <cellStyle name="检查单元格 7" xfId="1913"/>
    <cellStyle name="检查单元格 8" xfId="1914"/>
    <cellStyle name="检查单元格 9" xfId="1915"/>
    <cellStyle name="解释性文本" xfId="1916"/>
    <cellStyle name="解释性文本 10" xfId="1917"/>
    <cellStyle name="解释性文本 11" xfId="1918"/>
    <cellStyle name="解释性文本 12" xfId="1919"/>
    <cellStyle name="解释性文本 13" xfId="1920"/>
    <cellStyle name="解释性文本 14" xfId="1921"/>
    <cellStyle name="解释性文本 15" xfId="1922"/>
    <cellStyle name="解释性文本 16" xfId="1923"/>
    <cellStyle name="解释性文本 17" xfId="1924"/>
    <cellStyle name="解释性文本 18" xfId="1925"/>
    <cellStyle name="解释性文本 19" xfId="1926"/>
    <cellStyle name="解释性文本 2" xfId="1927"/>
    <cellStyle name="解释性文本 2 10" xfId="1928"/>
    <cellStyle name="解释性文本 2 11" xfId="1929"/>
    <cellStyle name="解释性文本 2 12" xfId="1930"/>
    <cellStyle name="解释性文本 2 13" xfId="1931"/>
    <cellStyle name="解释性文本 2 14" xfId="1932"/>
    <cellStyle name="解释性文本 2 15" xfId="1933"/>
    <cellStyle name="解释性文本 2 16" xfId="1934"/>
    <cellStyle name="解释性文本 2 17" xfId="1935"/>
    <cellStyle name="解释性文本 2 18" xfId="1936"/>
    <cellStyle name="解释性文本 2 19" xfId="1937"/>
    <cellStyle name="解释性文本 2 2" xfId="1938"/>
    <cellStyle name="解释性文本 2 20" xfId="1939"/>
    <cellStyle name="解释性文本 2 21" xfId="1940"/>
    <cellStyle name="解释性文本 2 22" xfId="1941"/>
    <cellStyle name="解释性文本 2 23" xfId="1942"/>
    <cellStyle name="解释性文本 2 24" xfId="1943"/>
    <cellStyle name="解释性文本 2 25" xfId="1944"/>
    <cellStyle name="解释性文本 2 26" xfId="1945"/>
    <cellStyle name="解释性文本 2 27" xfId="1946"/>
    <cellStyle name="解释性文本 2 3" xfId="1947"/>
    <cellStyle name="解释性文本 2 4" xfId="1948"/>
    <cellStyle name="解释性文本 2 5" xfId="1949"/>
    <cellStyle name="解释性文本 2 6" xfId="1950"/>
    <cellStyle name="解释性文本 2 7" xfId="1951"/>
    <cellStyle name="解释性文本 2 8" xfId="1952"/>
    <cellStyle name="解释性文本 2 9" xfId="1953"/>
    <cellStyle name="解释性文本 20" xfId="1954"/>
    <cellStyle name="解释性文本 21" xfId="1955"/>
    <cellStyle name="解释性文本 22" xfId="1956"/>
    <cellStyle name="解释性文本 23" xfId="1957"/>
    <cellStyle name="解释性文本 24" xfId="1958"/>
    <cellStyle name="解释性文本 25" xfId="1959"/>
    <cellStyle name="解释性文本 26" xfId="1960"/>
    <cellStyle name="解释性文本 27" xfId="1961"/>
    <cellStyle name="解释性文本 28" xfId="1962"/>
    <cellStyle name="解释性文本 29" xfId="1963"/>
    <cellStyle name="解释性文本 3" xfId="1964"/>
    <cellStyle name="解释性文本 30" xfId="1965"/>
    <cellStyle name="解释性文本 31" xfId="1966"/>
    <cellStyle name="解释性文本 32" xfId="1967"/>
    <cellStyle name="解释性文本 33" xfId="1968"/>
    <cellStyle name="解释性文本 34" xfId="1969"/>
    <cellStyle name="解释性文本 4" xfId="1970"/>
    <cellStyle name="解释性文本 5" xfId="1971"/>
    <cellStyle name="解释性文本 6" xfId="1972"/>
    <cellStyle name="解释性文本 7" xfId="1973"/>
    <cellStyle name="解释性文本 8" xfId="1974"/>
    <cellStyle name="解释性文本 9" xfId="1975"/>
    <cellStyle name="警告文本" xfId="1976"/>
    <cellStyle name="警告文本 10" xfId="1977"/>
    <cellStyle name="警告文本 11" xfId="1978"/>
    <cellStyle name="警告文本 12" xfId="1979"/>
    <cellStyle name="警告文本 13" xfId="1980"/>
    <cellStyle name="警告文本 14" xfId="1981"/>
    <cellStyle name="警告文本 15" xfId="1982"/>
    <cellStyle name="警告文本 16" xfId="1983"/>
    <cellStyle name="警告文本 17" xfId="1984"/>
    <cellStyle name="警告文本 18" xfId="1985"/>
    <cellStyle name="警告文本 19" xfId="1986"/>
    <cellStyle name="警告文本 2" xfId="1987"/>
    <cellStyle name="警告文本 2 10" xfId="1988"/>
    <cellStyle name="警告文本 2 11" xfId="1989"/>
    <cellStyle name="警告文本 2 12" xfId="1990"/>
    <cellStyle name="警告文本 2 13" xfId="1991"/>
    <cellStyle name="警告文本 2 14" xfId="1992"/>
    <cellStyle name="警告文本 2 15" xfId="1993"/>
    <cellStyle name="警告文本 2 16" xfId="1994"/>
    <cellStyle name="警告文本 2 17" xfId="1995"/>
    <cellStyle name="警告文本 2 18" xfId="1996"/>
    <cellStyle name="警告文本 2 19" xfId="1997"/>
    <cellStyle name="警告文本 2 2" xfId="1998"/>
    <cellStyle name="警告文本 2 20" xfId="1999"/>
    <cellStyle name="警告文本 2 21" xfId="2000"/>
    <cellStyle name="警告文本 2 22" xfId="2001"/>
    <cellStyle name="警告文本 2 23" xfId="2002"/>
    <cellStyle name="警告文本 2 24" xfId="2003"/>
    <cellStyle name="警告文本 2 25" xfId="2004"/>
    <cellStyle name="警告文本 2 26" xfId="2005"/>
    <cellStyle name="警告文本 2 27" xfId="2006"/>
    <cellStyle name="警告文本 2 3" xfId="2007"/>
    <cellStyle name="警告文本 2 4" xfId="2008"/>
    <cellStyle name="警告文本 2 5" xfId="2009"/>
    <cellStyle name="警告文本 2 6" xfId="2010"/>
    <cellStyle name="警告文本 2 7" xfId="2011"/>
    <cellStyle name="警告文本 2 8" xfId="2012"/>
    <cellStyle name="警告文本 2 9" xfId="2013"/>
    <cellStyle name="警告文本 20" xfId="2014"/>
    <cellStyle name="警告文本 21" xfId="2015"/>
    <cellStyle name="警告文本 22" xfId="2016"/>
    <cellStyle name="警告文本 23" xfId="2017"/>
    <cellStyle name="警告文本 24" xfId="2018"/>
    <cellStyle name="警告文本 25" xfId="2019"/>
    <cellStyle name="警告文本 26" xfId="2020"/>
    <cellStyle name="警告文本 27" xfId="2021"/>
    <cellStyle name="警告文本 28" xfId="2022"/>
    <cellStyle name="警告文本 29" xfId="2023"/>
    <cellStyle name="警告文本 3" xfId="2024"/>
    <cellStyle name="警告文本 30" xfId="2025"/>
    <cellStyle name="警告文本 31" xfId="2026"/>
    <cellStyle name="警告文本 32" xfId="2027"/>
    <cellStyle name="警告文本 33" xfId="2028"/>
    <cellStyle name="警告文本 34" xfId="2029"/>
    <cellStyle name="警告文本 4" xfId="2030"/>
    <cellStyle name="警告文本 5" xfId="2031"/>
    <cellStyle name="警告文本 6" xfId="2032"/>
    <cellStyle name="警告文本 7" xfId="2033"/>
    <cellStyle name="警告文本 8" xfId="2034"/>
    <cellStyle name="警告文本 9" xfId="2035"/>
    <cellStyle name="链接单元格" xfId="2036"/>
    <cellStyle name="链接单元格 10" xfId="2037"/>
    <cellStyle name="链接单元格 11" xfId="2038"/>
    <cellStyle name="链接单元格 12" xfId="2039"/>
    <cellStyle name="链接单元格 13" xfId="2040"/>
    <cellStyle name="链接单元格 14" xfId="2041"/>
    <cellStyle name="链接单元格 15" xfId="2042"/>
    <cellStyle name="链接单元格 16" xfId="2043"/>
    <cellStyle name="链接单元格 17" xfId="2044"/>
    <cellStyle name="链接单元格 18" xfId="2045"/>
    <cellStyle name="链接单元格 19" xfId="2046"/>
    <cellStyle name="链接单元格 2" xfId="2047"/>
    <cellStyle name="链接单元格 2 10" xfId="2048"/>
    <cellStyle name="链接单元格 2 11" xfId="2049"/>
    <cellStyle name="链接单元格 2 12" xfId="2050"/>
    <cellStyle name="链接单元格 2 13" xfId="2051"/>
    <cellStyle name="链接单元格 2 14" xfId="2052"/>
    <cellStyle name="链接单元格 2 15" xfId="2053"/>
    <cellStyle name="链接单元格 2 16" xfId="2054"/>
    <cellStyle name="链接单元格 2 17" xfId="2055"/>
    <cellStyle name="链接单元格 2 18" xfId="2056"/>
    <cellStyle name="链接单元格 2 19" xfId="2057"/>
    <cellStyle name="链接单元格 2 2" xfId="2058"/>
    <cellStyle name="链接单元格 2 20" xfId="2059"/>
    <cellStyle name="链接单元格 2 21" xfId="2060"/>
    <cellStyle name="链接单元格 2 22" xfId="2061"/>
    <cellStyle name="链接单元格 2 23" xfId="2062"/>
    <cellStyle name="链接单元格 2 24" xfId="2063"/>
    <cellStyle name="链接单元格 2 25" xfId="2064"/>
    <cellStyle name="链接单元格 2 26" xfId="2065"/>
    <cellStyle name="链接单元格 2 27" xfId="2066"/>
    <cellStyle name="链接单元格 2 3" xfId="2067"/>
    <cellStyle name="链接单元格 2 4" xfId="2068"/>
    <cellStyle name="链接单元格 2 5" xfId="2069"/>
    <cellStyle name="链接单元格 2 6" xfId="2070"/>
    <cellStyle name="链接单元格 2 7" xfId="2071"/>
    <cellStyle name="链接单元格 2 8" xfId="2072"/>
    <cellStyle name="链接单元格 2 9" xfId="2073"/>
    <cellStyle name="链接单元格 20" xfId="2074"/>
    <cellStyle name="链接单元格 21" xfId="2075"/>
    <cellStyle name="链接单元格 22" xfId="2076"/>
    <cellStyle name="链接单元格 23" xfId="2077"/>
    <cellStyle name="链接单元格 24" xfId="2078"/>
    <cellStyle name="链接单元格 25" xfId="2079"/>
    <cellStyle name="链接单元格 26" xfId="2080"/>
    <cellStyle name="链接单元格 27" xfId="2081"/>
    <cellStyle name="链接单元格 28" xfId="2082"/>
    <cellStyle name="链接单元格 29" xfId="2083"/>
    <cellStyle name="链接单元格 3" xfId="2084"/>
    <cellStyle name="链接单元格 30" xfId="2085"/>
    <cellStyle name="链接单元格 31" xfId="2086"/>
    <cellStyle name="链接单元格 32" xfId="2087"/>
    <cellStyle name="链接单元格 33" xfId="2088"/>
    <cellStyle name="链接单元格 34" xfId="2089"/>
    <cellStyle name="链接单元格 4" xfId="2090"/>
    <cellStyle name="链接单元格 5" xfId="2091"/>
    <cellStyle name="链接单元格 6" xfId="2092"/>
    <cellStyle name="链接单元格 7" xfId="2093"/>
    <cellStyle name="链接单元格 8" xfId="2094"/>
    <cellStyle name="链接单元格 9" xfId="2095"/>
    <cellStyle name="Comma" xfId="2096"/>
    <cellStyle name="千位分隔 2 10" xfId="2097"/>
    <cellStyle name="千位分隔 2 11" xfId="2098"/>
    <cellStyle name="千位分隔 2 12" xfId="2099"/>
    <cellStyle name="千位分隔 2 13" xfId="2100"/>
    <cellStyle name="千位分隔 2 14" xfId="2101"/>
    <cellStyle name="千位分隔 2 15" xfId="2102"/>
    <cellStyle name="千位分隔 2 16" xfId="2103"/>
    <cellStyle name="千位分隔 2 17" xfId="2104"/>
    <cellStyle name="千位分隔 2 18" xfId="2105"/>
    <cellStyle name="千位分隔 2 19" xfId="2106"/>
    <cellStyle name="千位分隔 2 2" xfId="2107"/>
    <cellStyle name="千位分隔 2 2 2" xfId="2108"/>
    <cellStyle name="千位分隔 2 2 2 2" xfId="2109"/>
    <cellStyle name="千位分隔 2 2 2 3" xfId="2110"/>
    <cellStyle name="千位分隔 2 2 2 4" xfId="2111"/>
    <cellStyle name="千位分隔 2 2 3" xfId="2112"/>
    <cellStyle name="千位分隔 2 2 4" xfId="2113"/>
    <cellStyle name="千位分隔 2 2 5" xfId="2114"/>
    <cellStyle name="千位分隔 2 20" xfId="2115"/>
    <cellStyle name="千位分隔 2 21" xfId="2116"/>
    <cellStyle name="千位分隔 2 22" xfId="2117"/>
    <cellStyle name="千位分隔 2 23" xfId="2118"/>
    <cellStyle name="千位分隔 2 24" xfId="2119"/>
    <cellStyle name="千位分隔 2 25" xfId="2120"/>
    <cellStyle name="千位分隔 2 26" xfId="2121"/>
    <cellStyle name="千位分隔 2 27" xfId="2122"/>
    <cellStyle name="千位分隔 2 28" xfId="2123"/>
    <cellStyle name="千位分隔 2 29" xfId="2124"/>
    <cellStyle name="千位分隔 2 3" xfId="2125"/>
    <cellStyle name="千位分隔 2 3 2" xfId="2126"/>
    <cellStyle name="千位分隔 2 3 3" xfId="2127"/>
    <cellStyle name="千位分隔 2 3 4" xfId="2128"/>
    <cellStyle name="千位分隔 2 30" xfId="2129"/>
    <cellStyle name="千位分隔 2 31" xfId="2130"/>
    <cellStyle name="千位分隔 2 32" xfId="2131"/>
    <cellStyle name="千位分隔 2 33" xfId="2132"/>
    <cellStyle name="千位分隔 2 34" xfId="2133"/>
    <cellStyle name="千位分隔 2 35" xfId="2134"/>
    <cellStyle name="千位分隔 2 4" xfId="2135"/>
    <cellStyle name="千位分隔 2 5" xfId="2136"/>
    <cellStyle name="千位分隔 2 6" xfId="2137"/>
    <cellStyle name="千位分隔 2 7" xfId="2138"/>
    <cellStyle name="千位分隔 2 8" xfId="2139"/>
    <cellStyle name="千位分隔 2 9" xfId="2140"/>
    <cellStyle name="千位分隔 3" xfId="2141"/>
    <cellStyle name="千位分隔 3 2" xfId="2142"/>
    <cellStyle name="千位分隔 3 3" xfId="2143"/>
    <cellStyle name="千位分隔 3 4" xfId="2144"/>
    <cellStyle name="千位分隔 33" xfId="2145"/>
    <cellStyle name="Comma [0]" xfId="2146"/>
    <cellStyle name="千位分隔[0] 2 10" xfId="2147"/>
    <cellStyle name="千位分隔[0] 2 11" xfId="2148"/>
    <cellStyle name="千位分隔[0] 2 12" xfId="2149"/>
    <cellStyle name="千位分隔[0] 2 13" xfId="2150"/>
    <cellStyle name="千位分隔[0] 2 14" xfId="2151"/>
    <cellStyle name="千位分隔[0] 2 15" xfId="2152"/>
    <cellStyle name="千位分隔[0] 2 16" xfId="2153"/>
    <cellStyle name="千位分隔[0] 2 17" xfId="2154"/>
    <cellStyle name="千位分隔[0] 2 18" xfId="2155"/>
    <cellStyle name="千位分隔[0] 2 19" xfId="2156"/>
    <cellStyle name="千位分隔[0] 2 2" xfId="2157"/>
    <cellStyle name="千位分隔[0] 2 2 2" xfId="2158"/>
    <cellStyle name="千位分隔[0] 2 2 3" xfId="2159"/>
    <cellStyle name="千位分隔[0] 2 2 4" xfId="2160"/>
    <cellStyle name="千位分隔[0] 2 20" xfId="2161"/>
    <cellStyle name="千位分隔[0] 2 21" xfId="2162"/>
    <cellStyle name="千位分隔[0] 2 22" xfId="2163"/>
    <cellStyle name="千位分隔[0] 2 23" xfId="2164"/>
    <cellStyle name="千位分隔[0] 2 24" xfId="2165"/>
    <cellStyle name="千位分隔[0] 2 25" xfId="2166"/>
    <cellStyle name="千位分隔[0] 2 26" xfId="2167"/>
    <cellStyle name="千位分隔[0] 2 27" xfId="2168"/>
    <cellStyle name="千位分隔[0] 2 28" xfId="2169"/>
    <cellStyle name="千位分隔[0] 2 29" xfId="2170"/>
    <cellStyle name="千位分隔[0] 2 3" xfId="2171"/>
    <cellStyle name="千位分隔[0] 2 30" xfId="2172"/>
    <cellStyle name="千位分隔[0] 2 31" xfId="2173"/>
    <cellStyle name="千位分隔[0] 2 32" xfId="2174"/>
    <cellStyle name="千位分隔[0] 2 33" xfId="2175"/>
    <cellStyle name="千位分隔[0] 2 34" xfId="2176"/>
    <cellStyle name="千位分隔[0] 2 4" xfId="2177"/>
    <cellStyle name="千位分隔[0] 2 5" xfId="2178"/>
    <cellStyle name="千位分隔[0] 2 6" xfId="2179"/>
    <cellStyle name="千位分隔[0] 2 7" xfId="2180"/>
    <cellStyle name="千位分隔[0] 2 8" xfId="2181"/>
    <cellStyle name="千位分隔[0] 2 9" xfId="2182"/>
    <cellStyle name="千位分隔[0] 3" xfId="2183"/>
    <cellStyle name="千位分隔[0] 3 2" xfId="2184"/>
    <cellStyle name="千位分隔[0] 3 2 2" xfId="2185"/>
    <cellStyle name="千位分隔[0] 3 2 3" xfId="2186"/>
    <cellStyle name="千位分隔[0] 3 2 4" xfId="2187"/>
    <cellStyle name="千位分隔[0] 3 3" xfId="2188"/>
    <cellStyle name="千位分隔[0] 3 4" xfId="2189"/>
    <cellStyle name="千位分隔[0] 3 5" xfId="2190"/>
    <cellStyle name="千位分隔[0] 4" xfId="2191"/>
    <cellStyle name="千位分隔[0] 4 2" xfId="2192"/>
    <cellStyle name="千位分隔[0] 4 2 2" xfId="2193"/>
    <cellStyle name="千位分隔[0] 4 2 3" xfId="2194"/>
    <cellStyle name="千位分隔[0] 4 2 4" xfId="2195"/>
    <cellStyle name="千位分隔[0] 4 3" xfId="2196"/>
    <cellStyle name="千位分隔[0] 4 4" xfId="2197"/>
    <cellStyle name="千位分隔[0] 4 5" xfId="2198"/>
    <cellStyle name="千位分隔[0] 5" xfId="2199"/>
    <cellStyle name="千位分隔[0] 5 2" xfId="2200"/>
    <cellStyle name="千位分隔[0] 5 3" xfId="2201"/>
    <cellStyle name="千位分隔[0] 5 4" xfId="2202"/>
    <cellStyle name="强调文字颜色 1" xfId="2203"/>
    <cellStyle name="强调文字颜色 1 10" xfId="2204"/>
    <cellStyle name="强调文字颜色 1 11" xfId="2205"/>
    <cellStyle name="强调文字颜色 1 12" xfId="2206"/>
    <cellStyle name="强调文字颜色 1 13" xfId="2207"/>
    <cellStyle name="强调文字颜色 1 14" xfId="2208"/>
    <cellStyle name="强调文字颜色 1 15" xfId="2209"/>
    <cellStyle name="强调文字颜色 1 16" xfId="2210"/>
    <cellStyle name="强调文字颜色 1 17" xfId="2211"/>
    <cellStyle name="强调文字颜色 1 18" xfId="2212"/>
    <cellStyle name="强调文字颜色 1 19" xfId="2213"/>
    <cellStyle name="强调文字颜色 1 2" xfId="2214"/>
    <cellStyle name="强调文字颜色 1 2 10" xfId="2215"/>
    <cellStyle name="强调文字颜色 1 2 11" xfId="2216"/>
    <cellStyle name="强调文字颜色 1 2 12" xfId="2217"/>
    <cellStyle name="强调文字颜色 1 2 13" xfId="2218"/>
    <cellStyle name="强调文字颜色 1 2 14" xfId="2219"/>
    <cellStyle name="强调文字颜色 1 2 15" xfId="2220"/>
    <cellStyle name="强调文字颜色 1 2 16" xfId="2221"/>
    <cellStyle name="强调文字颜色 1 2 17" xfId="2222"/>
    <cellStyle name="强调文字颜色 1 2 18" xfId="2223"/>
    <cellStyle name="强调文字颜色 1 2 19" xfId="2224"/>
    <cellStyle name="强调文字颜色 1 2 2" xfId="2225"/>
    <cellStyle name="强调文字颜色 1 2 20" xfId="2226"/>
    <cellStyle name="强调文字颜色 1 2 21" xfId="2227"/>
    <cellStyle name="强调文字颜色 1 2 22" xfId="2228"/>
    <cellStyle name="强调文字颜色 1 2 23" xfId="2229"/>
    <cellStyle name="强调文字颜色 1 2 24" xfId="2230"/>
    <cellStyle name="强调文字颜色 1 2 25" xfId="2231"/>
    <cellStyle name="强调文字颜色 1 2 26" xfId="2232"/>
    <cellStyle name="强调文字颜色 1 2 27" xfId="2233"/>
    <cellStyle name="强调文字颜色 1 2 3" xfId="2234"/>
    <cellStyle name="强调文字颜色 1 2 4" xfId="2235"/>
    <cellStyle name="强调文字颜色 1 2 5" xfId="2236"/>
    <cellStyle name="强调文字颜色 1 2 6" xfId="2237"/>
    <cellStyle name="强调文字颜色 1 2 7" xfId="2238"/>
    <cellStyle name="强调文字颜色 1 2 8" xfId="2239"/>
    <cellStyle name="强调文字颜色 1 2 9" xfId="2240"/>
    <cellStyle name="强调文字颜色 1 20" xfId="2241"/>
    <cellStyle name="强调文字颜色 1 21" xfId="2242"/>
    <cellStyle name="强调文字颜色 1 22" xfId="2243"/>
    <cellStyle name="强调文字颜色 1 23" xfId="2244"/>
    <cellStyle name="强调文字颜色 1 24" xfId="2245"/>
    <cellStyle name="强调文字颜色 1 25" xfId="2246"/>
    <cellStyle name="强调文字颜色 1 26" xfId="2247"/>
    <cellStyle name="强调文字颜色 1 27" xfId="2248"/>
    <cellStyle name="强调文字颜色 1 28" xfId="2249"/>
    <cellStyle name="强调文字颜色 1 29" xfId="2250"/>
    <cellStyle name="强调文字颜色 1 3" xfId="2251"/>
    <cellStyle name="强调文字颜色 1 30" xfId="2252"/>
    <cellStyle name="强调文字颜色 1 31" xfId="2253"/>
    <cellStyle name="强调文字颜色 1 32" xfId="2254"/>
    <cellStyle name="强调文字颜色 1 33" xfId="2255"/>
    <cellStyle name="强调文字颜色 1 34" xfId="2256"/>
    <cellStyle name="强调文字颜色 1 4" xfId="2257"/>
    <cellStyle name="强调文字颜色 1 5" xfId="2258"/>
    <cellStyle name="强调文字颜色 1 6" xfId="2259"/>
    <cellStyle name="强调文字颜色 1 7" xfId="2260"/>
    <cellStyle name="强调文字颜色 1 8" xfId="2261"/>
    <cellStyle name="强调文字颜色 1 9" xfId="2262"/>
    <cellStyle name="强调文字颜色 2" xfId="2263"/>
    <cellStyle name="强调文字颜色 2 10" xfId="2264"/>
    <cellStyle name="强调文字颜色 2 11" xfId="2265"/>
    <cellStyle name="强调文字颜色 2 12" xfId="2266"/>
    <cellStyle name="强调文字颜色 2 13" xfId="2267"/>
    <cellStyle name="强调文字颜色 2 14" xfId="2268"/>
    <cellStyle name="强调文字颜色 2 15" xfId="2269"/>
    <cellStyle name="强调文字颜色 2 16" xfId="2270"/>
    <cellStyle name="强调文字颜色 2 17" xfId="2271"/>
    <cellStyle name="强调文字颜色 2 18" xfId="2272"/>
    <cellStyle name="强调文字颜色 2 19" xfId="2273"/>
    <cellStyle name="强调文字颜色 2 2" xfId="2274"/>
    <cellStyle name="强调文字颜色 2 2 10" xfId="2275"/>
    <cellStyle name="强调文字颜色 2 2 11" xfId="2276"/>
    <cellStyle name="强调文字颜色 2 2 12" xfId="2277"/>
    <cellStyle name="强调文字颜色 2 2 13" xfId="2278"/>
    <cellStyle name="强调文字颜色 2 2 14" xfId="2279"/>
    <cellStyle name="强调文字颜色 2 2 15" xfId="2280"/>
    <cellStyle name="强调文字颜色 2 2 16" xfId="2281"/>
    <cellStyle name="强调文字颜色 2 2 17" xfId="2282"/>
    <cellStyle name="强调文字颜色 2 2 18" xfId="2283"/>
    <cellStyle name="强调文字颜色 2 2 19" xfId="2284"/>
    <cellStyle name="强调文字颜色 2 2 2" xfId="2285"/>
    <cellStyle name="强调文字颜色 2 2 20" xfId="2286"/>
    <cellStyle name="强调文字颜色 2 2 21" xfId="2287"/>
    <cellStyle name="强调文字颜色 2 2 22" xfId="2288"/>
    <cellStyle name="强调文字颜色 2 2 23" xfId="2289"/>
    <cellStyle name="强调文字颜色 2 2 24" xfId="2290"/>
    <cellStyle name="强调文字颜色 2 2 25" xfId="2291"/>
    <cellStyle name="强调文字颜色 2 2 26" xfId="2292"/>
    <cellStyle name="强调文字颜色 2 2 27" xfId="2293"/>
    <cellStyle name="强调文字颜色 2 2 3" xfId="2294"/>
    <cellStyle name="强调文字颜色 2 2 4" xfId="2295"/>
    <cellStyle name="强调文字颜色 2 2 5" xfId="2296"/>
    <cellStyle name="强调文字颜色 2 2 6" xfId="2297"/>
    <cellStyle name="强调文字颜色 2 2 7" xfId="2298"/>
    <cellStyle name="强调文字颜色 2 2 8" xfId="2299"/>
    <cellStyle name="强调文字颜色 2 2 9" xfId="2300"/>
    <cellStyle name="强调文字颜色 2 20" xfId="2301"/>
    <cellStyle name="强调文字颜色 2 21" xfId="2302"/>
    <cellStyle name="强调文字颜色 2 22" xfId="2303"/>
    <cellStyle name="强调文字颜色 2 23" xfId="2304"/>
    <cellStyle name="强调文字颜色 2 24" xfId="2305"/>
    <cellStyle name="强调文字颜色 2 25" xfId="2306"/>
    <cellStyle name="强调文字颜色 2 26" xfId="2307"/>
    <cellStyle name="强调文字颜色 2 27" xfId="2308"/>
    <cellStyle name="强调文字颜色 2 28" xfId="2309"/>
    <cellStyle name="强调文字颜色 2 29" xfId="2310"/>
    <cellStyle name="强调文字颜色 2 3" xfId="2311"/>
    <cellStyle name="强调文字颜色 2 30" xfId="2312"/>
    <cellStyle name="强调文字颜色 2 31" xfId="2313"/>
    <cellStyle name="强调文字颜色 2 32" xfId="2314"/>
    <cellStyle name="强调文字颜色 2 33" xfId="2315"/>
    <cellStyle name="强调文字颜色 2 34" xfId="2316"/>
    <cellStyle name="强调文字颜色 2 4" xfId="2317"/>
    <cellStyle name="强调文字颜色 2 5" xfId="2318"/>
    <cellStyle name="强调文字颜色 2 6" xfId="2319"/>
    <cellStyle name="强调文字颜色 2 7" xfId="2320"/>
    <cellStyle name="强调文字颜色 2 8" xfId="2321"/>
    <cellStyle name="强调文字颜色 2 9" xfId="2322"/>
    <cellStyle name="强调文字颜色 3" xfId="2323"/>
    <cellStyle name="强调文字颜色 3 10" xfId="2324"/>
    <cellStyle name="强调文字颜色 3 11" xfId="2325"/>
    <cellStyle name="强调文字颜色 3 12" xfId="2326"/>
    <cellStyle name="强调文字颜色 3 13" xfId="2327"/>
    <cellStyle name="强调文字颜色 3 14" xfId="2328"/>
    <cellStyle name="强调文字颜色 3 15" xfId="2329"/>
    <cellStyle name="强调文字颜色 3 16" xfId="2330"/>
    <cellStyle name="强调文字颜色 3 17" xfId="2331"/>
    <cellStyle name="强调文字颜色 3 18" xfId="2332"/>
    <cellStyle name="强调文字颜色 3 19" xfId="2333"/>
    <cellStyle name="强调文字颜色 3 2" xfId="2334"/>
    <cellStyle name="强调文字颜色 3 2 10" xfId="2335"/>
    <cellStyle name="强调文字颜色 3 2 11" xfId="2336"/>
    <cellStyle name="强调文字颜色 3 2 12" xfId="2337"/>
    <cellStyle name="强调文字颜色 3 2 13" xfId="2338"/>
    <cellStyle name="强调文字颜色 3 2 14" xfId="2339"/>
    <cellStyle name="强调文字颜色 3 2 15" xfId="2340"/>
    <cellStyle name="强调文字颜色 3 2 16" xfId="2341"/>
    <cellStyle name="强调文字颜色 3 2 17" xfId="2342"/>
    <cellStyle name="强调文字颜色 3 2 18" xfId="2343"/>
    <cellStyle name="强调文字颜色 3 2 19" xfId="2344"/>
    <cellStyle name="强调文字颜色 3 2 2" xfId="2345"/>
    <cellStyle name="强调文字颜色 3 2 20" xfId="2346"/>
    <cellStyle name="强调文字颜色 3 2 21" xfId="2347"/>
    <cellStyle name="强调文字颜色 3 2 22" xfId="2348"/>
    <cellStyle name="强调文字颜色 3 2 23" xfId="2349"/>
    <cellStyle name="强调文字颜色 3 2 24" xfId="2350"/>
    <cellStyle name="强调文字颜色 3 2 25" xfId="2351"/>
    <cellStyle name="强调文字颜色 3 2 26" xfId="2352"/>
    <cellStyle name="强调文字颜色 3 2 27" xfId="2353"/>
    <cellStyle name="强调文字颜色 3 2 3" xfId="2354"/>
    <cellStyle name="强调文字颜色 3 2 4" xfId="2355"/>
    <cellStyle name="强调文字颜色 3 2 5" xfId="2356"/>
    <cellStyle name="强调文字颜色 3 2 6" xfId="2357"/>
    <cellStyle name="强调文字颜色 3 2 7" xfId="2358"/>
    <cellStyle name="强调文字颜色 3 2 8" xfId="2359"/>
    <cellStyle name="强调文字颜色 3 2 9" xfId="2360"/>
    <cellStyle name="强调文字颜色 3 20" xfId="2361"/>
    <cellStyle name="强调文字颜色 3 21" xfId="2362"/>
    <cellStyle name="强调文字颜色 3 22" xfId="2363"/>
    <cellStyle name="强调文字颜色 3 23" xfId="2364"/>
    <cellStyle name="强调文字颜色 3 24" xfId="2365"/>
    <cellStyle name="强调文字颜色 3 25" xfId="2366"/>
    <cellStyle name="强调文字颜色 3 26" xfId="2367"/>
    <cellStyle name="强调文字颜色 3 27" xfId="2368"/>
    <cellStyle name="强调文字颜色 3 28" xfId="2369"/>
    <cellStyle name="强调文字颜色 3 29" xfId="2370"/>
    <cellStyle name="强调文字颜色 3 3" xfId="2371"/>
    <cellStyle name="强调文字颜色 3 30" xfId="2372"/>
    <cellStyle name="强调文字颜色 3 31" xfId="2373"/>
    <cellStyle name="强调文字颜色 3 32" xfId="2374"/>
    <cellStyle name="强调文字颜色 3 33" xfId="2375"/>
    <cellStyle name="强调文字颜色 3 34" xfId="2376"/>
    <cellStyle name="强调文字颜色 3 4" xfId="2377"/>
    <cellStyle name="强调文字颜色 3 5" xfId="2378"/>
    <cellStyle name="强调文字颜色 3 6" xfId="2379"/>
    <cellStyle name="强调文字颜色 3 7" xfId="2380"/>
    <cellStyle name="强调文字颜色 3 8" xfId="2381"/>
    <cellStyle name="强调文字颜色 3 9" xfId="2382"/>
    <cellStyle name="强调文字颜色 4" xfId="2383"/>
    <cellStyle name="强调文字颜色 4 10" xfId="2384"/>
    <cellStyle name="强调文字颜色 4 11" xfId="2385"/>
    <cellStyle name="强调文字颜色 4 12" xfId="2386"/>
    <cellStyle name="强调文字颜色 4 13" xfId="2387"/>
    <cellStyle name="强调文字颜色 4 14" xfId="2388"/>
    <cellStyle name="强调文字颜色 4 15" xfId="2389"/>
    <cellStyle name="强调文字颜色 4 16" xfId="2390"/>
    <cellStyle name="强调文字颜色 4 17" xfId="2391"/>
    <cellStyle name="强调文字颜色 4 18" xfId="2392"/>
    <cellStyle name="强调文字颜色 4 19" xfId="2393"/>
    <cellStyle name="强调文字颜色 4 2" xfId="2394"/>
    <cellStyle name="强调文字颜色 4 2 10" xfId="2395"/>
    <cellStyle name="强调文字颜色 4 2 11" xfId="2396"/>
    <cellStyle name="强调文字颜色 4 2 12" xfId="2397"/>
    <cellStyle name="强调文字颜色 4 2 13" xfId="2398"/>
    <cellStyle name="强调文字颜色 4 2 14" xfId="2399"/>
    <cellStyle name="强调文字颜色 4 2 15" xfId="2400"/>
    <cellStyle name="强调文字颜色 4 2 16" xfId="2401"/>
    <cellStyle name="强调文字颜色 4 2 17" xfId="2402"/>
    <cellStyle name="强调文字颜色 4 2 18" xfId="2403"/>
    <cellStyle name="强调文字颜色 4 2 19" xfId="2404"/>
    <cellStyle name="强调文字颜色 4 2 2" xfId="2405"/>
    <cellStyle name="强调文字颜色 4 2 20" xfId="2406"/>
    <cellStyle name="强调文字颜色 4 2 21" xfId="2407"/>
    <cellStyle name="强调文字颜色 4 2 22" xfId="2408"/>
    <cellStyle name="强调文字颜色 4 2 23" xfId="2409"/>
    <cellStyle name="强调文字颜色 4 2 24" xfId="2410"/>
    <cellStyle name="强调文字颜色 4 2 25" xfId="2411"/>
    <cellStyle name="强调文字颜色 4 2 26" xfId="2412"/>
    <cellStyle name="强调文字颜色 4 2 27" xfId="2413"/>
    <cellStyle name="强调文字颜色 4 2 3" xfId="2414"/>
    <cellStyle name="强调文字颜色 4 2 4" xfId="2415"/>
    <cellStyle name="强调文字颜色 4 2 5" xfId="2416"/>
    <cellStyle name="强调文字颜色 4 2 6" xfId="2417"/>
    <cellStyle name="强调文字颜色 4 2 7" xfId="2418"/>
    <cellStyle name="强调文字颜色 4 2 8" xfId="2419"/>
    <cellStyle name="强调文字颜色 4 2 9" xfId="2420"/>
    <cellStyle name="强调文字颜色 4 20" xfId="2421"/>
    <cellStyle name="强调文字颜色 4 21" xfId="2422"/>
    <cellStyle name="强调文字颜色 4 22" xfId="2423"/>
    <cellStyle name="强调文字颜色 4 23" xfId="2424"/>
    <cellStyle name="强调文字颜色 4 24" xfId="2425"/>
    <cellStyle name="强调文字颜色 4 25" xfId="2426"/>
    <cellStyle name="强调文字颜色 4 26" xfId="2427"/>
    <cellStyle name="强调文字颜色 4 27" xfId="2428"/>
    <cellStyle name="强调文字颜色 4 28" xfId="2429"/>
    <cellStyle name="强调文字颜色 4 29" xfId="2430"/>
    <cellStyle name="强调文字颜色 4 3" xfId="2431"/>
    <cellStyle name="强调文字颜色 4 30" xfId="2432"/>
    <cellStyle name="强调文字颜色 4 31" xfId="2433"/>
    <cellStyle name="强调文字颜色 4 32" xfId="2434"/>
    <cellStyle name="强调文字颜色 4 33" xfId="2435"/>
    <cellStyle name="强调文字颜色 4 34" xfId="2436"/>
    <cellStyle name="强调文字颜色 4 4" xfId="2437"/>
    <cellStyle name="强调文字颜色 4 5" xfId="2438"/>
    <cellStyle name="强调文字颜色 4 6" xfId="2439"/>
    <cellStyle name="强调文字颜色 4 7" xfId="2440"/>
    <cellStyle name="强调文字颜色 4 8" xfId="2441"/>
    <cellStyle name="强调文字颜色 4 9" xfId="2442"/>
    <cellStyle name="强调文字颜色 5" xfId="2443"/>
    <cellStyle name="强调文字颜色 5 10" xfId="2444"/>
    <cellStyle name="强调文字颜色 5 11" xfId="2445"/>
    <cellStyle name="强调文字颜色 5 12" xfId="2446"/>
    <cellStyle name="强调文字颜色 5 13" xfId="2447"/>
    <cellStyle name="强调文字颜色 5 14" xfId="2448"/>
    <cellStyle name="强调文字颜色 5 15" xfId="2449"/>
    <cellStyle name="强调文字颜色 5 16" xfId="2450"/>
    <cellStyle name="强调文字颜色 5 17" xfId="2451"/>
    <cellStyle name="强调文字颜色 5 18" xfId="2452"/>
    <cellStyle name="强调文字颜色 5 19" xfId="2453"/>
    <cellStyle name="强调文字颜色 5 2" xfId="2454"/>
    <cellStyle name="强调文字颜色 5 2 10" xfId="2455"/>
    <cellStyle name="强调文字颜色 5 2 11" xfId="2456"/>
    <cellStyle name="强调文字颜色 5 2 12" xfId="2457"/>
    <cellStyle name="强调文字颜色 5 2 13" xfId="2458"/>
    <cellStyle name="强调文字颜色 5 2 14" xfId="2459"/>
    <cellStyle name="强调文字颜色 5 2 15" xfId="2460"/>
    <cellStyle name="强调文字颜色 5 2 16" xfId="2461"/>
    <cellStyle name="强调文字颜色 5 2 17" xfId="2462"/>
    <cellStyle name="强调文字颜色 5 2 18" xfId="2463"/>
    <cellStyle name="强调文字颜色 5 2 19" xfId="2464"/>
    <cellStyle name="强调文字颜色 5 2 2" xfId="2465"/>
    <cellStyle name="强调文字颜色 5 2 20" xfId="2466"/>
    <cellStyle name="强调文字颜色 5 2 21" xfId="2467"/>
    <cellStyle name="强调文字颜色 5 2 22" xfId="2468"/>
    <cellStyle name="强调文字颜色 5 2 23" xfId="2469"/>
    <cellStyle name="强调文字颜色 5 2 24" xfId="2470"/>
    <cellStyle name="强调文字颜色 5 2 25" xfId="2471"/>
    <cellStyle name="强调文字颜色 5 2 26" xfId="2472"/>
    <cellStyle name="强调文字颜色 5 2 27" xfId="2473"/>
    <cellStyle name="强调文字颜色 5 2 3" xfId="2474"/>
    <cellStyle name="强调文字颜色 5 2 4" xfId="2475"/>
    <cellStyle name="强调文字颜色 5 2 5" xfId="2476"/>
    <cellStyle name="强调文字颜色 5 2 6" xfId="2477"/>
    <cellStyle name="强调文字颜色 5 2 7" xfId="2478"/>
    <cellStyle name="强调文字颜色 5 2 8" xfId="2479"/>
    <cellStyle name="强调文字颜色 5 2 9" xfId="2480"/>
    <cellStyle name="强调文字颜色 5 20" xfId="2481"/>
    <cellStyle name="强调文字颜色 5 21" xfId="2482"/>
    <cellStyle name="强调文字颜色 5 22" xfId="2483"/>
    <cellStyle name="强调文字颜色 5 23" xfId="2484"/>
    <cellStyle name="强调文字颜色 5 24" xfId="2485"/>
    <cellStyle name="强调文字颜色 5 25" xfId="2486"/>
    <cellStyle name="强调文字颜色 5 26" xfId="2487"/>
    <cellStyle name="强调文字颜色 5 27" xfId="2488"/>
    <cellStyle name="强调文字颜色 5 28" xfId="2489"/>
    <cellStyle name="强调文字颜色 5 29" xfId="2490"/>
    <cellStyle name="强调文字颜色 5 3" xfId="2491"/>
    <cellStyle name="强调文字颜色 5 30" xfId="2492"/>
    <cellStyle name="强调文字颜色 5 31" xfId="2493"/>
    <cellStyle name="强调文字颜色 5 32" xfId="2494"/>
    <cellStyle name="强调文字颜色 5 33" xfId="2495"/>
    <cellStyle name="强调文字颜色 5 34" xfId="2496"/>
    <cellStyle name="强调文字颜色 5 4" xfId="2497"/>
    <cellStyle name="强调文字颜色 5 5" xfId="2498"/>
    <cellStyle name="强调文字颜色 5 6" xfId="2499"/>
    <cellStyle name="强调文字颜色 5 7" xfId="2500"/>
    <cellStyle name="强调文字颜色 5 8" xfId="2501"/>
    <cellStyle name="强调文字颜色 5 9" xfId="2502"/>
    <cellStyle name="强调文字颜色 6" xfId="2503"/>
    <cellStyle name="强调文字颜色 6 10" xfId="2504"/>
    <cellStyle name="强调文字颜色 6 11" xfId="2505"/>
    <cellStyle name="强调文字颜色 6 12" xfId="2506"/>
    <cellStyle name="强调文字颜色 6 13" xfId="2507"/>
    <cellStyle name="强调文字颜色 6 14" xfId="2508"/>
    <cellStyle name="强调文字颜色 6 15" xfId="2509"/>
    <cellStyle name="强调文字颜色 6 16" xfId="2510"/>
    <cellStyle name="强调文字颜色 6 17" xfId="2511"/>
    <cellStyle name="强调文字颜色 6 18" xfId="2512"/>
    <cellStyle name="强调文字颜色 6 19" xfId="2513"/>
    <cellStyle name="强调文字颜色 6 2" xfId="2514"/>
    <cellStyle name="强调文字颜色 6 2 10" xfId="2515"/>
    <cellStyle name="强调文字颜色 6 2 11" xfId="2516"/>
    <cellStyle name="强调文字颜色 6 2 12" xfId="2517"/>
    <cellStyle name="强调文字颜色 6 2 13" xfId="2518"/>
    <cellStyle name="强调文字颜色 6 2 14" xfId="2519"/>
    <cellStyle name="强调文字颜色 6 2 15" xfId="2520"/>
    <cellStyle name="强调文字颜色 6 2 16" xfId="2521"/>
    <cellStyle name="强调文字颜色 6 2 17" xfId="2522"/>
    <cellStyle name="强调文字颜色 6 2 18" xfId="2523"/>
    <cellStyle name="强调文字颜色 6 2 19" xfId="2524"/>
    <cellStyle name="强调文字颜色 6 2 2" xfId="2525"/>
    <cellStyle name="强调文字颜色 6 2 20" xfId="2526"/>
    <cellStyle name="强调文字颜色 6 2 21" xfId="2527"/>
    <cellStyle name="强调文字颜色 6 2 22" xfId="2528"/>
    <cellStyle name="强调文字颜色 6 2 23" xfId="2529"/>
    <cellStyle name="强调文字颜色 6 2 24" xfId="2530"/>
    <cellStyle name="强调文字颜色 6 2 25" xfId="2531"/>
    <cellStyle name="强调文字颜色 6 2 26" xfId="2532"/>
    <cellStyle name="强调文字颜色 6 2 27" xfId="2533"/>
    <cellStyle name="强调文字颜色 6 2 3" xfId="2534"/>
    <cellStyle name="强调文字颜色 6 2 4" xfId="2535"/>
    <cellStyle name="强调文字颜色 6 2 5" xfId="2536"/>
    <cellStyle name="强调文字颜色 6 2 6" xfId="2537"/>
    <cellStyle name="强调文字颜色 6 2 7" xfId="2538"/>
    <cellStyle name="强调文字颜色 6 2 8" xfId="2539"/>
    <cellStyle name="强调文字颜色 6 2 9" xfId="2540"/>
    <cellStyle name="强调文字颜色 6 20" xfId="2541"/>
    <cellStyle name="强调文字颜色 6 21" xfId="2542"/>
    <cellStyle name="强调文字颜色 6 22" xfId="2543"/>
    <cellStyle name="强调文字颜色 6 23" xfId="2544"/>
    <cellStyle name="强调文字颜色 6 24" xfId="2545"/>
    <cellStyle name="强调文字颜色 6 25" xfId="2546"/>
    <cellStyle name="强调文字颜色 6 26" xfId="2547"/>
    <cellStyle name="强调文字颜色 6 27" xfId="2548"/>
    <cellStyle name="强调文字颜色 6 28" xfId="2549"/>
    <cellStyle name="强调文字颜色 6 29" xfId="2550"/>
    <cellStyle name="强调文字颜色 6 3" xfId="2551"/>
    <cellStyle name="强调文字颜色 6 30" xfId="2552"/>
    <cellStyle name="强调文字颜色 6 31" xfId="2553"/>
    <cellStyle name="强调文字颜色 6 32" xfId="2554"/>
    <cellStyle name="强调文字颜色 6 33" xfId="2555"/>
    <cellStyle name="强调文字颜色 6 34" xfId="2556"/>
    <cellStyle name="强调文字颜色 6 4" xfId="2557"/>
    <cellStyle name="强调文字颜色 6 5" xfId="2558"/>
    <cellStyle name="强调文字颜色 6 6" xfId="2559"/>
    <cellStyle name="强调文字颜色 6 7" xfId="2560"/>
    <cellStyle name="强调文字颜色 6 8" xfId="2561"/>
    <cellStyle name="强调文字颜色 6 9" xfId="2562"/>
    <cellStyle name="适中" xfId="2563"/>
    <cellStyle name="适中 10" xfId="2564"/>
    <cellStyle name="适中 11" xfId="2565"/>
    <cellStyle name="适中 12" xfId="2566"/>
    <cellStyle name="适中 13" xfId="2567"/>
    <cellStyle name="适中 14" xfId="2568"/>
    <cellStyle name="适中 15" xfId="2569"/>
    <cellStyle name="适中 16" xfId="2570"/>
    <cellStyle name="适中 17" xfId="2571"/>
    <cellStyle name="适中 18" xfId="2572"/>
    <cellStyle name="适中 19" xfId="2573"/>
    <cellStyle name="适中 2" xfId="2574"/>
    <cellStyle name="适中 2 10" xfId="2575"/>
    <cellStyle name="适中 2 11" xfId="2576"/>
    <cellStyle name="适中 2 12" xfId="2577"/>
    <cellStyle name="适中 2 13" xfId="2578"/>
    <cellStyle name="适中 2 14" xfId="2579"/>
    <cellStyle name="适中 2 15" xfId="2580"/>
    <cellStyle name="适中 2 16" xfId="2581"/>
    <cellStyle name="适中 2 17" xfId="2582"/>
    <cellStyle name="适中 2 18" xfId="2583"/>
    <cellStyle name="适中 2 19" xfId="2584"/>
    <cellStyle name="适中 2 2" xfId="2585"/>
    <cellStyle name="适中 2 20" xfId="2586"/>
    <cellStyle name="适中 2 21" xfId="2587"/>
    <cellStyle name="适中 2 22" xfId="2588"/>
    <cellStyle name="适中 2 23" xfId="2589"/>
    <cellStyle name="适中 2 24" xfId="2590"/>
    <cellStyle name="适中 2 25" xfId="2591"/>
    <cellStyle name="适中 2 26" xfId="2592"/>
    <cellStyle name="适中 2 27" xfId="2593"/>
    <cellStyle name="适中 2 3" xfId="2594"/>
    <cellStyle name="适中 2 4" xfId="2595"/>
    <cellStyle name="适中 2 5" xfId="2596"/>
    <cellStyle name="适中 2 6" xfId="2597"/>
    <cellStyle name="适中 2 7" xfId="2598"/>
    <cellStyle name="适中 2 8" xfId="2599"/>
    <cellStyle name="适中 2 9" xfId="2600"/>
    <cellStyle name="适中 20" xfId="2601"/>
    <cellStyle name="适中 21" xfId="2602"/>
    <cellStyle name="适中 22" xfId="2603"/>
    <cellStyle name="适中 23" xfId="2604"/>
    <cellStyle name="适中 24" xfId="2605"/>
    <cellStyle name="适中 25" xfId="2606"/>
    <cellStyle name="适中 26" xfId="2607"/>
    <cellStyle name="适中 27" xfId="2608"/>
    <cellStyle name="适中 28" xfId="2609"/>
    <cellStyle name="适中 29" xfId="2610"/>
    <cellStyle name="适中 3" xfId="2611"/>
    <cellStyle name="适中 30" xfId="2612"/>
    <cellStyle name="适中 31" xfId="2613"/>
    <cellStyle name="适中 32" xfId="2614"/>
    <cellStyle name="适中 33" xfId="2615"/>
    <cellStyle name="适中 34" xfId="2616"/>
    <cellStyle name="适中 4" xfId="2617"/>
    <cellStyle name="适中 5" xfId="2618"/>
    <cellStyle name="适中 6" xfId="2619"/>
    <cellStyle name="适中 7" xfId="2620"/>
    <cellStyle name="适中 8" xfId="2621"/>
    <cellStyle name="适中 9" xfId="2622"/>
    <cellStyle name="输出" xfId="2623"/>
    <cellStyle name="输出 10" xfId="2624"/>
    <cellStyle name="输出 11" xfId="2625"/>
    <cellStyle name="输出 12" xfId="2626"/>
    <cellStyle name="输出 13" xfId="2627"/>
    <cellStyle name="输出 14" xfId="2628"/>
    <cellStyle name="输出 15" xfId="2629"/>
    <cellStyle name="输出 16" xfId="2630"/>
    <cellStyle name="输出 17" xfId="2631"/>
    <cellStyle name="输出 18" xfId="2632"/>
    <cellStyle name="输出 19" xfId="2633"/>
    <cellStyle name="输出 2" xfId="2634"/>
    <cellStyle name="输出 2 10" xfId="2635"/>
    <cellStyle name="输出 2 11" xfId="2636"/>
    <cellStyle name="输出 2 12" xfId="2637"/>
    <cellStyle name="输出 2 13" xfId="2638"/>
    <cellStyle name="输出 2 14" xfId="2639"/>
    <cellStyle name="输出 2 15" xfId="2640"/>
    <cellStyle name="输出 2 16" xfId="2641"/>
    <cellStyle name="输出 2 17" xfId="2642"/>
    <cellStyle name="输出 2 18" xfId="2643"/>
    <cellStyle name="输出 2 19" xfId="2644"/>
    <cellStyle name="输出 2 2" xfId="2645"/>
    <cellStyle name="输出 2 20" xfId="2646"/>
    <cellStyle name="输出 2 21" xfId="2647"/>
    <cellStyle name="输出 2 22" xfId="2648"/>
    <cellStyle name="输出 2 23" xfId="2649"/>
    <cellStyle name="输出 2 24" xfId="2650"/>
    <cellStyle name="输出 2 25" xfId="2651"/>
    <cellStyle name="输出 2 26" xfId="2652"/>
    <cellStyle name="输出 2 27" xfId="2653"/>
    <cellStyle name="输出 2 3" xfId="2654"/>
    <cellStyle name="输出 2 4" xfId="2655"/>
    <cellStyle name="输出 2 5" xfId="2656"/>
    <cellStyle name="输出 2 6" xfId="2657"/>
    <cellStyle name="输出 2 7" xfId="2658"/>
    <cellStyle name="输出 2 8" xfId="2659"/>
    <cellStyle name="输出 2 9" xfId="2660"/>
    <cellStyle name="输出 20" xfId="2661"/>
    <cellStyle name="输出 21" xfId="2662"/>
    <cellStyle name="输出 22" xfId="2663"/>
    <cellStyle name="输出 23" xfId="2664"/>
    <cellStyle name="输出 24" xfId="2665"/>
    <cellStyle name="输出 25" xfId="2666"/>
    <cellStyle name="输出 26" xfId="2667"/>
    <cellStyle name="输出 27" xfId="2668"/>
    <cellStyle name="输出 28" xfId="2669"/>
    <cellStyle name="输出 29" xfId="2670"/>
    <cellStyle name="输出 3" xfId="2671"/>
    <cellStyle name="输出 30" xfId="2672"/>
    <cellStyle name="输出 31" xfId="2673"/>
    <cellStyle name="输出 32" xfId="2674"/>
    <cellStyle name="输出 33" xfId="2675"/>
    <cellStyle name="输出 34" xfId="2676"/>
    <cellStyle name="输出 4" xfId="2677"/>
    <cellStyle name="输出 5" xfId="2678"/>
    <cellStyle name="输出 6" xfId="2679"/>
    <cellStyle name="输出 7" xfId="2680"/>
    <cellStyle name="输出 8" xfId="2681"/>
    <cellStyle name="输出 9" xfId="2682"/>
    <cellStyle name="输入" xfId="2683"/>
    <cellStyle name="输入 10" xfId="2684"/>
    <cellStyle name="输入 11" xfId="2685"/>
    <cellStyle name="输入 12" xfId="2686"/>
    <cellStyle name="输入 13" xfId="2687"/>
    <cellStyle name="输入 14" xfId="2688"/>
    <cellStyle name="输入 15" xfId="2689"/>
    <cellStyle name="输入 16" xfId="2690"/>
    <cellStyle name="输入 17" xfId="2691"/>
    <cellStyle name="输入 18" xfId="2692"/>
    <cellStyle name="输入 19" xfId="2693"/>
    <cellStyle name="输入 2" xfId="2694"/>
    <cellStyle name="输入 2 10" xfId="2695"/>
    <cellStyle name="输入 2 11" xfId="2696"/>
    <cellStyle name="输入 2 12" xfId="2697"/>
    <cellStyle name="输入 2 13" xfId="2698"/>
    <cellStyle name="输入 2 14" xfId="2699"/>
    <cellStyle name="输入 2 15" xfId="2700"/>
    <cellStyle name="输入 2 16" xfId="2701"/>
    <cellStyle name="输入 2 17" xfId="2702"/>
    <cellStyle name="输入 2 18" xfId="2703"/>
    <cellStyle name="输入 2 19" xfId="2704"/>
    <cellStyle name="输入 2 2" xfId="2705"/>
    <cellStyle name="输入 2 20" xfId="2706"/>
    <cellStyle name="输入 2 21" xfId="2707"/>
    <cellStyle name="输入 2 22" xfId="2708"/>
    <cellStyle name="输入 2 23" xfId="2709"/>
    <cellStyle name="输入 2 24" xfId="2710"/>
    <cellStyle name="输入 2 25" xfId="2711"/>
    <cellStyle name="输入 2 26" xfId="2712"/>
    <cellStyle name="输入 2 27" xfId="2713"/>
    <cellStyle name="输入 2 3" xfId="2714"/>
    <cellStyle name="输入 2 4" xfId="2715"/>
    <cellStyle name="输入 2 5" xfId="2716"/>
    <cellStyle name="输入 2 6" xfId="2717"/>
    <cellStyle name="输入 2 7" xfId="2718"/>
    <cellStyle name="输入 2 8" xfId="2719"/>
    <cellStyle name="输入 2 9" xfId="2720"/>
    <cellStyle name="输入 20" xfId="2721"/>
    <cellStyle name="输入 21" xfId="2722"/>
    <cellStyle name="输入 22" xfId="2723"/>
    <cellStyle name="输入 23" xfId="2724"/>
    <cellStyle name="输入 24" xfId="2725"/>
    <cellStyle name="输入 25" xfId="2726"/>
    <cellStyle name="输入 26" xfId="2727"/>
    <cellStyle name="输入 27" xfId="2728"/>
    <cellStyle name="输入 28" xfId="2729"/>
    <cellStyle name="输入 29" xfId="2730"/>
    <cellStyle name="输入 3" xfId="2731"/>
    <cellStyle name="输入 30" xfId="2732"/>
    <cellStyle name="输入 31" xfId="2733"/>
    <cellStyle name="输入 32" xfId="2734"/>
    <cellStyle name="输入 33" xfId="2735"/>
    <cellStyle name="输入 34" xfId="2736"/>
    <cellStyle name="输入 4" xfId="2737"/>
    <cellStyle name="输入 5" xfId="2738"/>
    <cellStyle name="输入 6" xfId="2739"/>
    <cellStyle name="输入 7" xfId="2740"/>
    <cellStyle name="输入 8" xfId="2741"/>
    <cellStyle name="输入 9" xfId="2742"/>
    <cellStyle name="样式 1" xfId="2743"/>
    <cellStyle name="Followed Hyperlink" xfId="2744"/>
    <cellStyle name="注释" xfId="2745"/>
    <cellStyle name="注释 10" xfId="2746"/>
    <cellStyle name="注释 11" xfId="2747"/>
    <cellStyle name="注释 12" xfId="2748"/>
    <cellStyle name="注释 13" xfId="2749"/>
    <cellStyle name="注释 14" xfId="2750"/>
    <cellStyle name="注释 15" xfId="2751"/>
    <cellStyle name="注释 16" xfId="2752"/>
    <cellStyle name="注释 17" xfId="2753"/>
    <cellStyle name="注释 18" xfId="2754"/>
    <cellStyle name="注释 19" xfId="2755"/>
    <cellStyle name="注释 2" xfId="2756"/>
    <cellStyle name="注释 2 10" xfId="2757"/>
    <cellStyle name="注释 2 11" xfId="2758"/>
    <cellStyle name="注释 2 12" xfId="2759"/>
    <cellStyle name="注释 2 13" xfId="2760"/>
    <cellStyle name="注释 2 14" xfId="2761"/>
    <cellStyle name="注释 2 15" xfId="2762"/>
    <cellStyle name="注释 2 16" xfId="2763"/>
    <cellStyle name="注释 2 17" xfId="2764"/>
    <cellStyle name="注释 2 18" xfId="2765"/>
    <cellStyle name="注释 2 19" xfId="2766"/>
    <cellStyle name="注释 2 2" xfId="2767"/>
    <cellStyle name="注释 2 20" xfId="2768"/>
    <cellStyle name="注释 2 21" xfId="2769"/>
    <cellStyle name="注释 2 22" xfId="2770"/>
    <cellStyle name="注释 2 23" xfId="2771"/>
    <cellStyle name="注释 2 24" xfId="2772"/>
    <cellStyle name="注释 2 25" xfId="2773"/>
    <cellStyle name="注释 2 26" xfId="2774"/>
    <cellStyle name="注释 2 27" xfId="2775"/>
    <cellStyle name="注释 2 3" xfId="2776"/>
    <cellStyle name="注释 2 4" xfId="2777"/>
    <cellStyle name="注释 2 5" xfId="2778"/>
    <cellStyle name="注释 2 6" xfId="2779"/>
    <cellStyle name="注释 2 7" xfId="2780"/>
    <cellStyle name="注释 2 8" xfId="2781"/>
    <cellStyle name="注释 2 9" xfId="2782"/>
    <cellStyle name="注释 20" xfId="2783"/>
    <cellStyle name="注释 21" xfId="2784"/>
    <cellStyle name="注释 22" xfId="2785"/>
    <cellStyle name="注释 23" xfId="2786"/>
    <cellStyle name="注释 24" xfId="2787"/>
    <cellStyle name="注释 25" xfId="2788"/>
    <cellStyle name="注释 26" xfId="2789"/>
    <cellStyle name="注释 27" xfId="2790"/>
    <cellStyle name="注释 28" xfId="2791"/>
    <cellStyle name="注释 29" xfId="2792"/>
    <cellStyle name="注释 3" xfId="2793"/>
    <cellStyle name="注释 30" xfId="2794"/>
    <cellStyle name="注释 31" xfId="2795"/>
    <cellStyle name="注释 32" xfId="2796"/>
    <cellStyle name="注释 33" xfId="2797"/>
    <cellStyle name="注释 34" xfId="2798"/>
    <cellStyle name="注释 4" xfId="2799"/>
    <cellStyle name="注释 5" xfId="2800"/>
    <cellStyle name="注释 6" xfId="2801"/>
    <cellStyle name="注释 7" xfId="2802"/>
    <cellStyle name="注释 8" xfId="2803"/>
    <cellStyle name="注释 9" xfId="28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2" sqref="A2:J2"/>
    </sheetView>
  </sheetViews>
  <sheetFormatPr defaultColWidth="8.75390625" defaultRowHeight="13.5"/>
  <cols>
    <col min="1" max="1" width="4.50390625" style="100" bestFit="1" customWidth="1"/>
    <col min="2" max="2" width="3.25390625" style="100" bestFit="1" customWidth="1"/>
    <col min="3" max="3" width="3.50390625" style="100" bestFit="1" customWidth="1"/>
    <col min="4" max="4" width="22.625" style="100" customWidth="1"/>
    <col min="5" max="6" width="10.75390625" style="100" customWidth="1"/>
    <col min="7" max="7" width="10.75390625" style="101" customWidth="1"/>
    <col min="8" max="8" width="9.00390625" style="100" customWidth="1"/>
    <col min="9" max="9" width="7.50390625" style="100" bestFit="1" customWidth="1"/>
    <col min="10" max="10" width="9.50390625" style="100" customWidth="1"/>
    <col min="11" max="11" width="9.125" style="100" bestFit="1" customWidth="1"/>
    <col min="12" max="16384" width="8.75390625" style="100" customWidth="1"/>
  </cols>
  <sheetData>
    <row r="1" ht="16.5" customHeight="1">
      <c r="A1" s="58" t="s">
        <v>0</v>
      </c>
    </row>
    <row r="2" spans="1:10" ht="29.2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5:10" ht="21" customHeight="1">
      <c r="E3" s="102"/>
      <c r="F3" s="102"/>
      <c r="G3" s="102"/>
      <c r="H3" s="102"/>
      <c r="I3" s="102"/>
      <c r="J3" s="108" t="s">
        <v>2</v>
      </c>
    </row>
    <row r="4" spans="1:10" s="98" customFormat="1" ht="46.5" customHeight="1">
      <c r="A4" s="114" t="s">
        <v>3</v>
      </c>
      <c r="B4" s="114"/>
      <c r="C4" s="114"/>
      <c r="D4" s="114" t="s">
        <v>4</v>
      </c>
      <c r="E4" s="115" t="s">
        <v>5</v>
      </c>
      <c r="F4" s="115" t="s">
        <v>6</v>
      </c>
      <c r="G4" s="117" t="s">
        <v>7</v>
      </c>
      <c r="H4" s="119" t="s">
        <v>8</v>
      </c>
      <c r="I4" s="119" t="s">
        <v>9</v>
      </c>
      <c r="J4" s="114" t="s">
        <v>10</v>
      </c>
    </row>
    <row r="5" spans="1:10" s="98" customFormat="1" ht="46.5" customHeight="1">
      <c r="A5" s="103" t="s">
        <v>11</v>
      </c>
      <c r="B5" s="103" t="s">
        <v>12</v>
      </c>
      <c r="C5" s="103" t="s">
        <v>13</v>
      </c>
      <c r="D5" s="114"/>
      <c r="E5" s="116"/>
      <c r="F5" s="116"/>
      <c r="G5" s="118"/>
      <c r="H5" s="119"/>
      <c r="I5" s="119"/>
      <c r="J5" s="114"/>
    </row>
    <row r="6" spans="1:10" s="98" customFormat="1" ht="46.5" customHeight="1">
      <c r="A6" s="103">
        <v>103</v>
      </c>
      <c r="B6" s="103">
        <v>1</v>
      </c>
      <c r="C6" s="103"/>
      <c r="D6" s="104" t="s">
        <v>14</v>
      </c>
      <c r="E6" s="68">
        <f>SUM(E7:E13)</f>
        <v>571437</v>
      </c>
      <c r="F6" s="68">
        <f>SUM(F7:F13)</f>
        <v>355523</v>
      </c>
      <c r="G6" s="68">
        <v>383317</v>
      </c>
      <c r="H6" s="66">
        <f>G6/F6</f>
        <v>1.07817778315327</v>
      </c>
      <c r="I6" s="66">
        <f>G6/E6-1</f>
        <v>-0.3292051442241227</v>
      </c>
      <c r="J6" s="109" t="s">
        <v>15</v>
      </c>
    </row>
    <row r="7" spans="1:15" s="98" customFormat="1" ht="46.5" customHeight="1">
      <c r="A7" s="103"/>
      <c r="B7" s="103"/>
      <c r="C7" s="103">
        <v>46</v>
      </c>
      <c r="D7" s="104" t="s">
        <v>16</v>
      </c>
      <c r="E7" s="68">
        <v>15387</v>
      </c>
      <c r="F7" s="68">
        <v>10500</v>
      </c>
      <c r="G7" s="68">
        <v>10655</v>
      </c>
      <c r="H7" s="66">
        <f aca="true" t="shared" si="0" ref="H7:H13">G7/F7</f>
        <v>1.0147619047619048</v>
      </c>
      <c r="I7" s="66">
        <f aca="true" t="shared" si="1" ref="I7:I13">G7/E7-1</f>
        <v>-0.30753233248846423</v>
      </c>
      <c r="J7" s="110"/>
      <c r="M7" s="111"/>
      <c r="N7" s="111"/>
      <c r="O7" s="111"/>
    </row>
    <row r="8" spans="1:16" s="98" customFormat="1" ht="46.5" customHeight="1">
      <c r="A8" s="103"/>
      <c r="B8" s="103"/>
      <c r="C8" s="103">
        <v>47</v>
      </c>
      <c r="D8" s="104" t="s">
        <v>17</v>
      </c>
      <c r="E8" s="68">
        <v>1110</v>
      </c>
      <c r="F8" s="68">
        <v>840</v>
      </c>
      <c r="G8" s="68">
        <v>908</v>
      </c>
      <c r="H8" s="66">
        <f t="shared" si="0"/>
        <v>1.0809523809523809</v>
      </c>
      <c r="I8" s="66">
        <f t="shared" si="1"/>
        <v>-0.181981981981982</v>
      </c>
      <c r="J8" s="110"/>
      <c r="P8" s="111"/>
    </row>
    <row r="9" spans="1:14" s="98" customFormat="1" ht="46.5" customHeight="1">
      <c r="A9" s="103"/>
      <c r="B9" s="103"/>
      <c r="C9" s="103">
        <v>48</v>
      </c>
      <c r="D9" s="104" t="s">
        <v>18</v>
      </c>
      <c r="E9" s="68">
        <v>526277</v>
      </c>
      <c r="F9" s="68">
        <v>331450</v>
      </c>
      <c r="G9" s="68">
        <v>351566</v>
      </c>
      <c r="H9" s="66">
        <f t="shared" si="0"/>
        <v>1.0606909036053704</v>
      </c>
      <c r="I9" s="66">
        <f t="shared" si="1"/>
        <v>-0.3319753665845173</v>
      </c>
      <c r="J9" s="110"/>
      <c r="K9" s="111"/>
      <c r="M9" s="111"/>
      <c r="N9" s="111"/>
    </row>
    <row r="10" spans="1:10" s="98" customFormat="1" ht="46.5" customHeight="1">
      <c r="A10" s="103"/>
      <c r="B10" s="103"/>
      <c r="C10" s="103">
        <v>55</v>
      </c>
      <c r="D10" s="105" t="s">
        <v>19</v>
      </c>
      <c r="E10" s="68">
        <v>2277</v>
      </c>
      <c r="F10" s="68">
        <v>1033</v>
      </c>
      <c r="G10" s="68">
        <v>1922</v>
      </c>
      <c r="H10" s="66">
        <f t="shared" si="0"/>
        <v>1.8606001936108423</v>
      </c>
      <c r="I10" s="66">
        <f t="shared" si="1"/>
        <v>-0.1559068950373298</v>
      </c>
      <c r="J10" s="110"/>
    </row>
    <row r="11" spans="1:10" s="98" customFormat="1" ht="46.5" customHeight="1">
      <c r="A11" s="103"/>
      <c r="B11" s="103"/>
      <c r="C11" s="103">
        <v>56</v>
      </c>
      <c r="D11" s="104" t="s">
        <v>20</v>
      </c>
      <c r="E11" s="68">
        <v>12956</v>
      </c>
      <c r="F11" s="68">
        <v>6000</v>
      </c>
      <c r="G11" s="68">
        <v>10415</v>
      </c>
      <c r="H11" s="66">
        <f t="shared" si="0"/>
        <v>1.7358333333333333</v>
      </c>
      <c r="I11" s="66">
        <f t="shared" si="1"/>
        <v>-0.19612534732942266</v>
      </c>
      <c r="J11" s="112"/>
    </row>
    <row r="12" spans="1:10" s="98" customFormat="1" ht="46.5" customHeight="1">
      <c r="A12" s="103"/>
      <c r="B12" s="103"/>
      <c r="C12" s="103">
        <v>78</v>
      </c>
      <c r="D12" s="104" t="s">
        <v>21</v>
      </c>
      <c r="E12" s="68">
        <v>4603</v>
      </c>
      <c r="F12" s="68">
        <v>4500</v>
      </c>
      <c r="G12" s="68">
        <v>4407</v>
      </c>
      <c r="H12" s="66">
        <f t="shared" si="0"/>
        <v>0.9793333333333333</v>
      </c>
      <c r="I12" s="66">
        <f t="shared" si="1"/>
        <v>-0.04258092548338044</v>
      </c>
      <c r="J12" s="112"/>
    </row>
    <row r="13" spans="1:10" s="99" customFormat="1" ht="46.5" customHeight="1">
      <c r="A13" s="106"/>
      <c r="B13" s="106"/>
      <c r="C13" s="106">
        <v>99</v>
      </c>
      <c r="D13" s="107" t="s">
        <v>22</v>
      </c>
      <c r="E13" s="68">
        <v>8827</v>
      </c>
      <c r="F13" s="68">
        <v>1200</v>
      </c>
      <c r="G13" s="68">
        <v>3444</v>
      </c>
      <c r="H13" s="66">
        <f t="shared" si="0"/>
        <v>2.87</v>
      </c>
      <c r="I13" s="66">
        <f t="shared" si="1"/>
        <v>-0.6098334655035687</v>
      </c>
      <c r="J13" s="109" t="s">
        <v>23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56" right="0.55" top="0.9448818897637796" bottom="0.9448818897637796" header="0.7086614173228347" footer="0.5905511811023623"/>
  <pageSetup horizontalDpi="600" verticalDpi="600" orientation="portrait" paperSize="9"/>
  <headerFooter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0">
      <selection activeCell="D20" sqref="D20"/>
    </sheetView>
  </sheetViews>
  <sheetFormatPr defaultColWidth="9.00390625" defaultRowHeight="13.5"/>
  <cols>
    <col min="1" max="1" width="3.75390625" style="75" customWidth="1"/>
    <col min="2" max="3" width="3.375" style="75" customWidth="1"/>
    <col min="4" max="4" width="32.625" style="75" customWidth="1"/>
    <col min="5" max="6" width="8.375" style="76" customWidth="1"/>
    <col min="7" max="7" width="8.375" style="77" customWidth="1"/>
    <col min="8" max="8" width="9.00390625" style="76" bestFit="1" customWidth="1"/>
    <col min="9" max="9" width="7.625" style="78" bestFit="1" customWidth="1"/>
    <col min="10" max="10" width="6.875" style="76" customWidth="1"/>
    <col min="11" max="11" width="9.00390625" style="76" bestFit="1" customWidth="1"/>
    <col min="12" max="16384" width="9.00390625" style="76" customWidth="1"/>
  </cols>
  <sheetData>
    <row r="1" ht="13.5">
      <c r="A1" s="79" t="s">
        <v>24</v>
      </c>
    </row>
    <row r="2" spans="1:10" s="75" customFormat="1" ht="21" customHeight="1">
      <c r="A2" s="120" t="s">
        <v>25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75" customFormat="1" ht="14.25">
      <c r="A3" s="80"/>
      <c r="B3" s="81"/>
      <c r="C3" s="81"/>
      <c r="D3" s="82"/>
      <c r="E3" s="83"/>
      <c r="F3" s="84"/>
      <c r="G3" s="85"/>
      <c r="I3" s="121" t="s">
        <v>26</v>
      </c>
      <c r="J3" s="121"/>
    </row>
    <row r="4" spans="1:10" s="75" customFormat="1" ht="15" customHeight="1">
      <c r="A4" s="122" t="s">
        <v>3</v>
      </c>
      <c r="B4" s="122"/>
      <c r="C4" s="122"/>
      <c r="D4" s="123" t="s">
        <v>4</v>
      </c>
      <c r="E4" s="124" t="s">
        <v>27</v>
      </c>
      <c r="F4" s="124" t="s">
        <v>6</v>
      </c>
      <c r="G4" s="125" t="s">
        <v>7</v>
      </c>
      <c r="H4" s="126" t="s">
        <v>8</v>
      </c>
      <c r="I4" s="127" t="s">
        <v>9</v>
      </c>
      <c r="J4" s="128" t="s">
        <v>10</v>
      </c>
    </row>
    <row r="5" spans="1:10" s="75" customFormat="1" ht="15" customHeight="1">
      <c r="A5" s="86" t="s">
        <v>11</v>
      </c>
      <c r="B5" s="86" t="s">
        <v>12</v>
      </c>
      <c r="C5" s="86" t="s">
        <v>13</v>
      </c>
      <c r="D5" s="123"/>
      <c r="E5" s="124"/>
      <c r="F5" s="124"/>
      <c r="G5" s="125"/>
      <c r="H5" s="126"/>
      <c r="I5" s="127"/>
      <c r="J5" s="128"/>
    </row>
    <row r="6" spans="1:11" ht="12" customHeight="1">
      <c r="A6" s="86"/>
      <c r="B6" s="86"/>
      <c r="C6" s="86"/>
      <c r="D6" s="88" t="s">
        <v>28</v>
      </c>
      <c r="E6" s="49">
        <f>E7+E10+E17+E40+E44+E53+E56</f>
        <v>607887</v>
      </c>
      <c r="F6" s="49">
        <f>F7+F10+F17+F40+F44+F53+F56</f>
        <v>431923.59510000004</v>
      </c>
      <c r="G6" s="50">
        <f>G7+G10+G17++G40+G44+G53+G56</f>
        <v>404657</v>
      </c>
      <c r="H6" s="51">
        <f>G6/F6</f>
        <v>0.9368717166431086</v>
      </c>
      <c r="I6" s="51">
        <f>(G6-E6)/E6</f>
        <v>-0.3343220039250716</v>
      </c>
      <c r="J6" s="95"/>
      <c r="K6" s="96"/>
    </row>
    <row r="7" spans="1:10" ht="12" customHeight="1">
      <c r="A7" s="86">
        <v>207</v>
      </c>
      <c r="B7" s="86"/>
      <c r="C7" s="86"/>
      <c r="D7" s="48" t="s">
        <v>29</v>
      </c>
      <c r="E7" s="89">
        <v>350</v>
      </c>
      <c r="F7" s="49">
        <v>125</v>
      </c>
      <c r="G7" s="50">
        <v>125</v>
      </c>
      <c r="H7" s="51">
        <f aca="true" t="shared" si="0" ref="H7:H57">G7/F7</f>
        <v>1</v>
      </c>
      <c r="I7" s="51">
        <f>(G7-E7)/E7</f>
        <v>-0.6428571428571429</v>
      </c>
      <c r="J7" s="95"/>
    </row>
    <row r="8" spans="1:10" ht="12" customHeight="1">
      <c r="A8" s="86"/>
      <c r="B8" s="86">
        <v>9</v>
      </c>
      <c r="C8" s="86"/>
      <c r="D8" s="48" t="s">
        <v>30</v>
      </c>
      <c r="E8" s="89">
        <v>350</v>
      </c>
      <c r="F8" s="49">
        <v>125</v>
      </c>
      <c r="G8" s="50">
        <v>125</v>
      </c>
      <c r="H8" s="51">
        <f t="shared" si="0"/>
        <v>1</v>
      </c>
      <c r="I8" s="51"/>
      <c r="J8" s="95"/>
    </row>
    <row r="9" spans="1:10" ht="12" customHeight="1">
      <c r="A9" s="86"/>
      <c r="B9" s="86"/>
      <c r="C9" s="86">
        <v>4</v>
      </c>
      <c r="D9" s="48" t="s">
        <v>31</v>
      </c>
      <c r="E9" s="89">
        <v>350</v>
      </c>
      <c r="F9" s="49">
        <v>125</v>
      </c>
      <c r="G9" s="50">
        <v>125</v>
      </c>
      <c r="H9" s="51">
        <f t="shared" si="0"/>
        <v>1</v>
      </c>
      <c r="I9" s="51"/>
      <c r="J9" s="95"/>
    </row>
    <row r="10" spans="1:10" ht="12" customHeight="1">
      <c r="A10" s="86">
        <v>208</v>
      </c>
      <c r="B10" s="86"/>
      <c r="C10" s="86"/>
      <c r="D10" s="48" t="s">
        <v>32</v>
      </c>
      <c r="E10" s="49">
        <f>E11+E15</f>
        <v>2610</v>
      </c>
      <c r="F10" s="49">
        <v>1524.03</v>
      </c>
      <c r="G10" s="50">
        <v>2064</v>
      </c>
      <c r="H10" s="51">
        <f t="shared" si="0"/>
        <v>1.354304049132891</v>
      </c>
      <c r="I10" s="51">
        <f>(G10-E10)/E10</f>
        <v>-0.20919540229885059</v>
      </c>
      <c r="J10" s="97"/>
    </row>
    <row r="11" spans="1:10" ht="12" customHeight="1">
      <c r="A11" s="86"/>
      <c r="B11" s="86">
        <v>22</v>
      </c>
      <c r="C11" s="86"/>
      <c r="D11" s="48" t="s">
        <v>33</v>
      </c>
      <c r="E11" s="49">
        <v>2370</v>
      </c>
      <c r="F11" s="49">
        <v>1221.03</v>
      </c>
      <c r="G11" s="50">
        <v>1745</v>
      </c>
      <c r="H11" s="51">
        <f t="shared" si="0"/>
        <v>1.429121315610591</v>
      </c>
      <c r="I11" s="51"/>
      <c r="J11" s="95"/>
    </row>
    <row r="12" spans="1:10" ht="12" customHeight="1">
      <c r="A12" s="86"/>
      <c r="B12" s="86"/>
      <c r="C12" s="86">
        <v>1</v>
      </c>
      <c r="D12" s="48" t="s">
        <v>34</v>
      </c>
      <c r="E12" s="49">
        <v>1221</v>
      </c>
      <c r="F12" s="49">
        <v>1221.03</v>
      </c>
      <c r="G12" s="50">
        <v>1221</v>
      </c>
      <c r="H12" s="51">
        <f t="shared" si="0"/>
        <v>0.9999754305791013</v>
      </c>
      <c r="I12" s="51"/>
      <c r="J12" s="95"/>
    </row>
    <row r="13" spans="1:10" ht="12" customHeight="1">
      <c r="A13" s="86"/>
      <c r="B13" s="86"/>
      <c r="C13" s="86">
        <v>2</v>
      </c>
      <c r="D13" s="48" t="s">
        <v>35</v>
      </c>
      <c r="E13" s="49">
        <v>1094</v>
      </c>
      <c r="F13" s="49"/>
      <c r="G13" s="50">
        <v>524</v>
      </c>
      <c r="H13" s="51"/>
      <c r="I13" s="51"/>
      <c r="J13" s="95"/>
    </row>
    <row r="14" spans="1:10" ht="12" customHeight="1">
      <c r="A14" s="86"/>
      <c r="B14" s="86"/>
      <c r="C14" s="86">
        <v>99</v>
      </c>
      <c r="D14" s="48" t="s">
        <v>36</v>
      </c>
      <c r="E14" s="49">
        <v>55</v>
      </c>
      <c r="F14" s="49"/>
      <c r="G14" s="50"/>
      <c r="H14" s="51"/>
      <c r="I14" s="51"/>
      <c r="J14" s="95"/>
    </row>
    <row r="15" spans="1:10" ht="12" customHeight="1">
      <c r="A15" s="86"/>
      <c r="B15" s="86">
        <v>23</v>
      </c>
      <c r="C15" s="86"/>
      <c r="D15" s="48" t="s">
        <v>37</v>
      </c>
      <c r="E15" s="49">
        <v>240</v>
      </c>
      <c r="F15" s="49">
        <v>303</v>
      </c>
      <c r="G15" s="50">
        <v>319</v>
      </c>
      <c r="H15" s="51">
        <f t="shared" si="0"/>
        <v>1.0528052805280528</v>
      </c>
      <c r="I15" s="51"/>
      <c r="J15" s="95"/>
    </row>
    <row r="16" spans="1:10" ht="12" customHeight="1">
      <c r="A16" s="86"/>
      <c r="B16" s="86"/>
      <c r="C16" s="86">
        <v>2</v>
      </c>
      <c r="D16" s="48" t="s">
        <v>35</v>
      </c>
      <c r="E16" s="49">
        <v>240</v>
      </c>
      <c r="F16" s="49">
        <v>303</v>
      </c>
      <c r="G16" s="50">
        <v>319</v>
      </c>
      <c r="H16" s="51">
        <f t="shared" si="0"/>
        <v>1.0528052805280528</v>
      </c>
      <c r="I16" s="51"/>
      <c r="J16" s="95"/>
    </row>
    <row r="17" spans="1:10" ht="12" customHeight="1">
      <c r="A17" s="86">
        <v>212</v>
      </c>
      <c r="B17" s="86"/>
      <c r="C17" s="86"/>
      <c r="D17" s="48" t="s">
        <v>38</v>
      </c>
      <c r="E17" s="49">
        <f>E18+E25+E27+E28+E33</f>
        <v>578804</v>
      </c>
      <c r="F17" s="49">
        <f>F18+F25+F27+F28+F33+F36+F38</f>
        <v>419104.565</v>
      </c>
      <c r="G17" s="50">
        <f>G18+G25+G28+G33+G36+G38</f>
        <v>389503</v>
      </c>
      <c r="H17" s="51">
        <f t="shared" si="0"/>
        <v>0.9293694999480618</v>
      </c>
      <c r="I17" s="51">
        <f>(G17-E17)/E17</f>
        <v>-0.3270554453666526</v>
      </c>
      <c r="J17" s="95"/>
    </row>
    <row r="18" spans="1:10" ht="12" customHeight="1">
      <c r="A18" s="86"/>
      <c r="B18" s="86">
        <v>8</v>
      </c>
      <c r="C18" s="86"/>
      <c r="D18" s="48" t="s">
        <v>39</v>
      </c>
      <c r="E18" s="49">
        <f>SUM(E19:E24)</f>
        <v>554677</v>
      </c>
      <c r="F18" s="49">
        <f>SUM(F19:F24)</f>
        <v>294219.88</v>
      </c>
      <c r="G18" s="50">
        <f>G19+G20+G21+G22+G23+G24</f>
        <v>263445</v>
      </c>
      <c r="H18" s="51">
        <f t="shared" si="0"/>
        <v>0.895401765509523</v>
      </c>
      <c r="I18" s="51"/>
      <c r="J18" s="95"/>
    </row>
    <row r="19" spans="1:10" ht="12" customHeight="1">
      <c r="A19" s="86"/>
      <c r="B19" s="86"/>
      <c r="C19" s="86">
        <v>1</v>
      </c>
      <c r="D19" s="48" t="s">
        <v>40</v>
      </c>
      <c r="E19" s="49">
        <v>89091</v>
      </c>
      <c r="F19" s="49">
        <v>11000</v>
      </c>
      <c r="G19" s="50">
        <v>26301</v>
      </c>
      <c r="H19" s="51">
        <f t="shared" si="0"/>
        <v>2.391</v>
      </c>
      <c r="I19" s="51"/>
      <c r="J19" s="95"/>
    </row>
    <row r="20" spans="1:10" ht="12" customHeight="1">
      <c r="A20" s="86"/>
      <c r="B20" s="86"/>
      <c r="C20" s="86">
        <v>2</v>
      </c>
      <c r="D20" s="48" t="s">
        <v>41</v>
      </c>
      <c r="E20" s="49">
        <v>301005</v>
      </c>
      <c r="F20" s="49">
        <v>145000</v>
      </c>
      <c r="G20" s="50">
        <v>134371</v>
      </c>
      <c r="H20" s="51">
        <f t="shared" si="0"/>
        <v>0.9266965517241379</v>
      </c>
      <c r="I20" s="51"/>
      <c r="J20" s="95"/>
    </row>
    <row r="21" spans="1:10" ht="12" customHeight="1">
      <c r="A21" s="86"/>
      <c r="B21" s="86"/>
      <c r="C21" s="86">
        <v>3</v>
      </c>
      <c r="D21" s="48" t="s">
        <v>42</v>
      </c>
      <c r="E21" s="49">
        <v>42000</v>
      </c>
      <c r="F21" s="49">
        <v>61130</v>
      </c>
      <c r="G21" s="50">
        <v>42929</v>
      </c>
      <c r="H21" s="51">
        <f t="shared" si="0"/>
        <v>0.7022574840503845</v>
      </c>
      <c r="I21" s="51"/>
      <c r="J21" s="95"/>
    </row>
    <row r="22" spans="1:10" ht="12" customHeight="1">
      <c r="A22" s="86"/>
      <c r="B22" s="86"/>
      <c r="C22" s="86">
        <v>4</v>
      </c>
      <c r="D22" s="48" t="s">
        <v>43</v>
      </c>
      <c r="E22" s="49">
        <v>5000</v>
      </c>
      <c r="F22" s="49">
        <v>35244.88</v>
      </c>
      <c r="G22" s="49">
        <v>18042</v>
      </c>
      <c r="H22" s="51">
        <f t="shared" si="0"/>
        <v>0.5119041404028046</v>
      </c>
      <c r="I22" s="51"/>
      <c r="J22" s="95"/>
    </row>
    <row r="23" spans="1:10" ht="12" customHeight="1">
      <c r="A23" s="87"/>
      <c r="B23" s="87"/>
      <c r="C23" s="87">
        <v>5</v>
      </c>
      <c r="D23" s="48" t="s">
        <v>44</v>
      </c>
      <c r="E23" s="49">
        <v>75575</v>
      </c>
      <c r="F23" s="49">
        <v>41845</v>
      </c>
      <c r="G23" s="49">
        <v>41800</v>
      </c>
      <c r="H23" s="51">
        <f t="shared" si="0"/>
        <v>0.9989246027004421</v>
      </c>
      <c r="I23" s="51"/>
      <c r="J23" s="95"/>
    </row>
    <row r="24" spans="1:10" ht="12" customHeight="1">
      <c r="A24" s="87"/>
      <c r="B24" s="87"/>
      <c r="C24" s="87">
        <v>99</v>
      </c>
      <c r="D24" s="48" t="s">
        <v>45</v>
      </c>
      <c r="E24" s="49">
        <v>42006</v>
      </c>
      <c r="F24" s="49"/>
      <c r="G24" s="49">
        <v>2</v>
      </c>
      <c r="H24" s="51"/>
      <c r="I24" s="51"/>
      <c r="J24" s="95"/>
    </row>
    <row r="25" spans="1:10" ht="12" customHeight="1">
      <c r="A25" s="86"/>
      <c r="B25" s="86">
        <v>10</v>
      </c>
      <c r="C25" s="86"/>
      <c r="D25" s="48" t="s">
        <v>46</v>
      </c>
      <c r="E25" s="49">
        <v>11166</v>
      </c>
      <c r="F25" s="49">
        <v>10500</v>
      </c>
      <c r="G25" s="49">
        <v>13378</v>
      </c>
      <c r="H25" s="51">
        <f t="shared" si="0"/>
        <v>1.2740952380952382</v>
      </c>
      <c r="I25" s="51"/>
      <c r="J25" s="95"/>
    </row>
    <row r="26" spans="1:10" ht="12" customHeight="1">
      <c r="A26" s="86"/>
      <c r="B26" s="86"/>
      <c r="C26" s="86">
        <v>1</v>
      </c>
      <c r="D26" s="48" t="s">
        <v>40</v>
      </c>
      <c r="E26" s="49">
        <v>11166</v>
      </c>
      <c r="F26" s="49">
        <v>10500</v>
      </c>
      <c r="G26" s="49">
        <v>13378</v>
      </c>
      <c r="H26" s="51">
        <f t="shared" si="0"/>
        <v>1.2740952380952382</v>
      </c>
      <c r="I26" s="51"/>
      <c r="J26" s="95"/>
    </row>
    <row r="27" spans="1:10" ht="12" customHeight="1">
      <c r="A27" s="86"/>
      <c r="B27" s="86"/>
      <c r="C27" s="86">
        <v>11</v>
      </c>
      <c r="D27" s="48" t="s">
        <v>47</v>
      </c>
      <c r="E27" s="49">
        <v>800</v>
      </c>
      <c r="F27" s="49">
        <v>840</v>
      </c>
      <c r="G27" s="49"/>
      <c r="H27" s="51"/>
      <c r="I27" s="51"/>
      <c r="J27" s="95"/>
    </row>
    <row r="28" spans="1:10" ht="12" customHeight="1">
      <c r="A28" s="86"/>
      <c r="B28" s="86">
        <v>13</v>
      </c>
      <c r="C28" s="86"/>
      <c r="D28" s="48" t="s">
        <v>48</v>
      </c>
      <c r="E28" s="49">
        <v>7743</v>
      </c>
      <c r="F28" s="49">
        <v>9044.685</v>
      </c>
      <c r="G28" s="49">
        <v>8791</v>
      </c>
      <c r="H28" s="51">
        <f t="shared" si="0"/>
        <v>0.9719520359194378</v>
      </c>
      <c r="I28" s="51"/>
      <c r="J28" s="95"/>
    </row>
    <row r="29" spans="1:10" ht="12" customHeight="1">
      <c r="A29" s="86"/>
      <c r="B29" s="86"/>
      <c r="C29" s="86">
        <v>1</v>
      </c>
      <c r="D29" s="48" t="s">
        <v>49</v>
      </c>
      <c r="E29" s="49">
        <v>551</v>
      </c>
      <c r="F29" s="49">
        <v>1923.1</v>
      </c>
      <c r="G29" s="49">
        <v>1505</v>
      </c>
      <c r="H29" s="51">
        <f t="shared" si="0"/>
        <v>0.782590608912693</v>
      </c>
      <c r="I29" s="51"/>
      <c r="J29" s="95"/>
    </row>
    <row r="30" spans="1:10" ht="12" customHeight="1">
      <c r="A30" s="90"/>
      <c r="B30" s="90"/>
      <c r="C30" s="86">
        <v>2</v>
      </c>
      <c r="D30" s="48" t="s">
        <v>50</v>
      </c>
      <c r="E30" s="49">
        <v>1092</v>
      </c>
      <c r="F30" s="49">
        <v>2761.905</v>
      </c>
      <c r="G30" s="49">
        <v>2727</v>
      </c>
      <c r="H30" s="51">
        <f t="shared" si="0"/>
        <v>0.9873619838481048</v>
      </c>
      <c r="I30" s="51"/>
      <c r="J30" s="95"/>
    </row>
    <row r="31" spans="1:10" ht="12" customHeight="1">
      <c r="A31" s="90"/>
      <c r="B31" s="90"/>
      <c r="C31" s="86">
        <v>4</v>
      </c>
      <c r="D31" s="48" t="s">
        <v>51</v>
      </c>
      <c r="E31" s="49">
        <v>2000</v>
      </c>
      <c r="F31" s="49"/>
      <c r="G31" s="49"/>
      <c r="H31" s="51"/>
      <c r="I31" s="51"/>
      <c r="J31" s="95"/>
    </row>
    <row r="32" spans="1:10" ht="12" customHeight="1">
      <c r="A32" s="90"/>
      <c r="B32" s="90"/>
      <c r="C32" s="86">
        <v>99</v>
      </c>
      <c r="D32" s="48" t="s">
        <v>52</v>
      </c>
      <c r="E32" s="49">
        <v>4100</v>
      </c>
      <c r="F32" s="49">
        <v>4359.68</v>
      </c>
      <c r="G32" s="49">
        <v>4559</v>
      </c>
      <c r="H32" s="51">
        <f t="shared" si="0"/>
        <v>1.045718951849677</v>
      </c>
      <c r="I32" s="51"/>
      <c r="J32" s="95"/>
    </row>
    <row r="33" spans="1:10" ht="12" customHeight="1">
      <c r="A33" s="86"/>
      <c r="B33" s="86">
        <v>14</v>
      </c>
      <c r="C33" s="86"/>
      <c r="D33" s="48" t="s">
        <v>53</v>
      </c>
      <c r="E33" s="49">
        <v>4418</v>
      </c>
      <c r="F33" s="49">
        <v>4500</v>
      </c>
      <c r="G33" s="49">
        <v>3889</v>
      </c>
      <c r="H33" s="51">
        <f t="shared" si="0"/>
        <v>0.8642222222222222</v>
      </c>
      <c r="I33" s="51"/>
      <c r="J33" s="95"/>
    </row>
    <row r="34" spans="1:10" ht="12" customHeight="1">
      <c r="A34" s="86"/>
      <c r="B34" s="86"/>
      <c r="C34" s="86">
        <v>1</v>
      </c>
      <c r="D34" s="48" t="s">
        <v>54</v>
      </c>
      <c r="E34" s="49">
        <v>3000</v>
      </c>
      <c r="F34" s="49">
        <v>3000</v>
      </c>
      <c r="G34" s="49">
        <v>2209</v>
      </c>
      <c r="H34" s="51">
        <f t="shared" si="0"/>
        <v>0.7363333333333333</v>
      </c>
      <c r="I34" s="51"/>
      <c r="J34" s="94"/>
    </row>
    <row r="35" spans="1:10" ht="12" customHeight="1">
      <c r="A35" s="86"/>
      <c r="B35" s="86"/>
      <c r="C35" s="86">
        <v>99</v>
      </c>
      <c r="D35" s="48" t="s">
        <v>55</v>
      </c>
      <c r="E35" s="91">
        <v>1418</v>
      </c>
      <c r="F35" s="49">
        <v>1500</v>
      </c>
      <c r="G35" s="49">
        <v>1680</v>
      </c>
      <c r="H35" s="51">
        <f t="shared" si="0"/>
        <v>1.12</v>
      </c>
      <c r="I35" s="51"/>
      <c r="J35" s="94"/>
    </row>
    <row r="36" spans="1:10" ht="12" customHeight="1">
      <c r="A36" s="86"/>
      <c r="B36" s="86">
        <v>15</v>
      </c>
      <c r="C36" s="86"/>
      <c r="D36" s="48" t="s">
        <v>56</v>
      </c>
      <c r="E36" s="91"/>
      <c r="F36" s="49">
        <v>20000</v>
      </c>
      <c r="G36" s="49">
        <v>20000</v>
      </c>
      <c r="H36" s="51">
        <f t="shared" si="0"/>
        <v>1</v>
      </c>
      <c r="I36" s="51"/>
      <c r="J36" s="97"/>
    </row>
    <row r="37" spans="1:10" ht="12" customHeight="1">
      <c r="A37" s="90"/>
      <c r="B37" s="90"/>
      <c r="C37" s="90">
        <v>1</v>
      </c>
      <c r="D37" s="48" t="s">
        <v>40</v>
      </c>
      <c r="E37" s="91"/>
      <c r="F37" s="49">
        <v>20000</v>
      </c>
      <c r="G37" s="49">
        <v>20000</v>
      </c>
      <c r="H37" s="51">
        <f t="shared" si="0"/>
        <v>1</v>
      </c>
      <c r="I37" s="51"/>
      <c r="J37" s="97"/>
    </row>
    <row r="38" spans="1:10" ht="12" customHeight="1">
      <c r="A38" s="90"/>
      <c r="B38" s="90">
        <v>16</v>
      </c>
      <c r="C38" s="90"/>
      <c r="D38" s="48" t="s">
        <v>57</v>
      </c>
      <c r="E38" s="91"/>
      <c r="F38" s="49">
        <v>80000</v>
      </c>
      <c r="G38" s="49">
        <v>80000</v>
      </c>
      <c r="H38" s="51">
        <f t="shared" si="0"/>
        <v>1</v>
      </c>
      <c r="I38" s="51"/>
      <c r="J38" s="97"/>
    </row>
    <row r="39" spans="1:10" ht="12" customHeight="1">
      <c r="A39" s="90"/>
      <c r="B39" s="90"/>
      <c r="C39" s="90">
        <v>1</v>
      </c>
      <c r="D39" s="48" t="s">
        <v>58</v>
      </c>
      <c r="E39" s="91"/>
      <c r="F39" s="49">
        <v>80000</v>
      </c>
      <c r="G39" s="49">
        <v>80000</v>
      </c>
      <c r="H39" s="51">
        <f t="shared" si="0"/>
        <v>1</v>
      </c>
      <c r="I39" s="51"/>
      <c r="J39" s="97"/>
    </row>
    <row r="40" spans="1:10" ht="12" customHeight="1">
      <c r="A40" s="90">
        <v>213</v>
      </c>
      <c r="B40" s="90"/>
      <c r="C40" s="90"/>
      <c r="D40" s="48" t="s">
        <v>59</v>
      </c>
      <c r="E40" s="91">
        <v>89</v>
      </c>
      <c r="F40" s="49">
        <v>35</v>
      </c>
      <c r="G40" s="49">
        <f>G41</f>
        <v>19</v>
      </c>
      <c r="H40" s="51">
        <f t="shared" si="0"/>
        <v>0.5428571428571428</v>
      </c>
      <c r="I40" s="51">
        <f>(G40-E40)/E40</f>
        <v>-0.7865168539325843</v>
      </c>
      <c r="J40" s="97"/>
    </row>
    <row r="41" spans="1:10" ht="12" customHeight="1">
      <c r="A41" s="90"/>
      <c r="B41" s="90">
        <v>66</v>
      </c>
      <c r="C41" s="90"/>
      <c r="D41" s="48" t="s">
        <v>60</v>
      </c>
      <c r="E41" s="91">
        <v>89</v>
      </c>
      <c r="F41" s="49">
        <v>35</v>
      </c>
      <c r="G41" s="49">
        <f>G42+G43</f>
        <v>19</v>
      </c>
      <c r="H41" s="51">
        <f t="shared" si="0"/>
        <v>0.5428571428571428</v>
      </c>
      <c r="I41" s="51"/>
      <c r="J41" s="97"/>
    </row>
    <row r="42" spans="1:10" ht="12" customHeight="1">
      <c r="A42" s="90"/>
      <c r="B42" s="90"/>
      <c r="C42" s="90">
        <v>1</v>
      </c>
      <c r="D42" s="48" t="s">
        <v>35</v>
      </c>
      <c r="E42" s="91">
        <v>84</v>
      </c>
      <c r="F42" s="49">
        <v>25</v>
      </c>
      <c r="G42" s="49">
        <v>9</v>
      </c>
      <c r="H42" s="51">
        <f t="shared" si="0"/>
        <v>0.36</v>
      </c>
      <c r="I42" s="51"/>
      <c r="J42" s="97"/>
    </row>
    <row r="43" spans="1:10" ht="12" customHeight="1">
      <c r="A43" s="90"/>
      <c r="B43" s="90"/>
      <c r="C43" s="90">
        <v>99</v>
      </c>
      <c r="D43" s="48" t="s">
        <v>61</v>
      </c>
      <c r="E43" s="91">
        <v>5</v>
      </c>
      <c r="F43" s="49">
        <v>10</v>
      </c>
      <c r="G43" s="49">
        <v>10</v>
      </c>
      <c r="H43" s="51">
        <f t="shared" si="0"/>
        <v>1</v>
      </c>
      <c r="I43" s="51"/>
      <c r="J43" s="97"/>
    </row>
    <row r="44" spans="1:10" ht="12" customHeight="1">
      <c r="A44" s="90">
        <v>229</v>
      </c>
      <c r="B44" s="90"/>
      <c r="C44" s="90"/>
      <c r="D44" s="48" t="s">
        <v>62</v>
      </c>
      <c r="E44" s="91">
        <f>E45+E47</f>
        <v>18947</v>
      </c>
      <c r="F44" s="49">
        <v>3905.0001</v>
      </c>
      <c r="G44" s="49">
        <v>5749</v>
      </c>
      <c r="H44" s="51">
        <f t="shared" si="0"/>
        <v>1.472215071134057</v>
      </c>
      <c r="I44" s="51">
        <f>(G44-E44)/E44</f>
        <v>-0.6965746556183037</v>
      </c>
      <c r="J44" s="97"/>
    </row>
    <row r="45" spans="1:10" ht="12" customHeight="1">
      <c r="A45" s="90"/>
      <c r="B45" s="90">
        <v>4</v>
      </c>
      <c r="C45" s="90"/>
      <c r="D45" s="48" t="s">
        <v>63</v>
      </c>
      <c r="E45" s="91">
        <v>17252</v>
      </c>
      <c r="F45" s="49">
        <v>1285</v>
      </c>
      <c r="G45" s="49">
        <v>3036</v>
      </c>
      <c r="H45" s="51">
        <f t="shared" si="0"/>
        <v>2.362645914396887</v>
      </c>
      <c r="I45" s="51"/>
      <c r="J45" s="97"/>
    </row>
    <row r="46" spans="1:10" ht="12" customHeight="1">
      <c r="A46" s="90"/>
      <c r="B46" s="90"/>
      <c r="C46" s="90">
        <v>1</v>
      </c>
      <c r="D46" s="92" t="s">
        <v>64</v>
      </c>
      <c r="E46" s="91"/>
      <c r="F46" s="49"/>
      <c r="G46" s="49">
        <v>3036</v>
      </c>
      <c r="H46" s="51"/>
      <c r="I46" s="51"/>
      <c r="J46" s="97"/>
    </row>
    <row r="47" spans="1:10" ht="12" customHeight="1">
      <c r="A47" s="90"/>
      <c r="B47" s="90">
        <v>60</v>
      </c>
      <c r="C47" s="90"/>
      <c r="D47" s="48" t="s">
        <v>65</v>
      </c>
      <c r="E47" s="91">
        <v>1695</v>
      </c>
      <c r="F47" s="49">
        <v>2620.0001</v>
      </c>
      <c r="G47" s="49">
        <v>2713</v>
      </c>
      <c r="H47" s="51">
        <f t="shared" si="0"/>
        <v>1.0354961436833532</v>
      </c>
      <c r="I47" s="51"/>
      <c r="J47" s="97"/>
    </row>
    <row r="48" spans="1:10" ht="12" customHeight="1">
      <c r="A48" s="90"/>
      <c r="B48" s="90"/>
      <c r="C48" s="90">
        <v>2</v>
      </c>
      <c r="D48" s="48" t="s">
        <v>66</v>
      </c>
      <c r="E48" s="91">
        <v>983</v>
      </c>
      <c r="F48" s="49">
        <v>1682</v>
      </c>
      <c r="G48" s="49">
        <v>1095</v>
      </c>
      <c r="H48" s="51">
        <f t="shared" si="0"/>
        <v>0.6510107015457788</v>
      </c>
      <c r="I48" s="51"/>
      <c r="J48" s="97"/>
    </row>
    <row r="49" spans="1:10" ht="12" customHeight="1">
      <c r="A49" s="90"/>
      <c r="B49" s="90"/>
      <c r="C49" s="90">
        <v>3</v>
      </c>
      <c r="D49" s="48" t="s">
        <v>67</v>
      </c>
      <c r="E49" s="91">
        <v>595</v>
      </c>
      <c r="F49" s="49">
        <v>701.0001</v>
      </c>
      <c r="G49" s="49">
        <v>918</v>
      </c>
      <c r="H49" s="51">
        <f t="shared" si="0"/>
        <v>1.3095575877949233</v>
      </c>
      <c r="I49" s="51"/>
      <c r="J49" s="97"/>
    </row>
    <row r="50" spans="1:10" ht="12" customHeight="1">
      <c r="A50" s="90"/>
      <c r="B50" s="90"/>
      <c r="C50" s="90">
        <v>4</v>
      </c>
      <c r="D50" s="48" t="s">
        <v>68</v>
      </c>
      <c r="E50" s="91"/>
      <c r="F50" s="49"/>
      <c r="G50" s="49">
        <v>44</v>
      </c>
      <c r="H50" s="51"/>
      <c r="I50" s="51"/>
      <c r="J50" s="97"/>
    </row>
    <row r="51" spans="1:10" ht="12" customHeight="1">
      <c r="A51" s="90"/>
      <c r="B51" s="90"/>
      <c r="C51" s="90">
        <v>6</v>
      </c>
      <c r="D51" s="48" t="s">
        <v>69</v>
      </c>
      <c r="E51" s="91">
        <v>9</v>
      </c>
      <c r="F51" s="49">
        <v>137</v>
      </c>
      <c r="G51" s="49">
        <v>556</v>
      </c>
      <c r="H51" s="51">
        <f t="shared" si="0"/>
        <v>4.0583941605839415</v>
      </c>
      <c r="I51" s="51"/>
      <c r="J51" s="97"/>
    </row>
    <row r="52" spans="1:10" ht="12" customHeight="1">
      <c r="A52" s="90"/>
      <c r="B52" s="90"/>
      <c r="C52" s="90">
        <v>99</v>
      </c>
      <c r="D52" s="48" t="s">
        <v>70</v>
      </c>
      <c r="E52" s="91">
        <v>108</v>
      </c>
      <c r="F52" s="49">
        <v>100</v>
      </c>
      <c r="G52" s="49">
        <v>100</v>
      </c>
      <c r="H52" s="51">
        <f t="shared" si="0"/>
        <v>1</v>
      </c>
      <c r="I52" s="51"/>
      <c r="J52" s="97"/>
    </row>
    <row r="53" spans="1:10" ht="12" customHeight="1">
      <c r="A53" s="90">
        <v>232</v>
      </c>
      <c r="B53" s="90"/>
      <c r="C53" s="90"/>
      <c r="D53" s="48" t="s">
        <v>71</v>
      </c>
      <c r="E53" s="93">
        <v>7087</v>
      </c>
      <c r="F53" s="50">
        <v>7200</v>
      </c>
      <c r="G53" s="50">
        <v>7087</v>
      </c>
      <c r="H53" s="51">
        <f t="shared" si="0"/>
        <v>0.9843055555555555</v>
      </c>
      <c r="I53" s="51"/>
      <c r="J53" s="97"/>
    </row>
    <row r="54" spans="1:10" ht="12" customHeight="1">
      <c r="A54" s="90"/>
      <c r="B54" s="90">
        <v>4</v>
      </c>
      <c r="C54" s="90"/>
      <c r="D54" s="48" t="s">
        <v>72</v>
      </c>
      <c r="E54" s="93">
        <v>7087</v>
      </c>
      <c r="F54" s="50">
        <v>7200</v>
      </c>
      <c r="G54" s="50">
        <v>7087</v>
      </c>
      <c r="H54" s="51">
        <f t="shared" si="0"/>
        <v>0.9843055555555555</v>
      </c>
      <c r="I54" s="51"/>
      <c r="J54" s="97"/>
    </row>
    <row r="55" spans="1:10" ht="12" customHeight="1">
      <c r="A55" s="90"/>
      <c r="B55" s="90"/>
      <c r="C55" s="90">
        <v>11</v>
      </c>
      <c r="D55" s="48" t="s">
        <v>73</v>
      </c>
      <c r="E55" s="93">
        <v>7087</v>
      </c>
      <c r="F55" s="50">
        <v>7200</v>
      </c>
      <c r="G55" s="50">
        <v>7087</v>
      </c>
      <c r="H55" s="51">
        <f t="shared" si="0"/>
        <v>0.9843055555555555</v>
      </c>
      <c r="I55" s="51"/>
      <c r="J55" s="97"/>
    </row>
    <row r="56" spans="1:10" ht="12" customHeight="1">
      <c r="A56" s="90">
        <v>233</v>
      </c>
      <c r="B56" s="90"/>
      <c r="C56" s="90"/>
      <c r="D56" s="48" t="s">
        <v>74</v>
      </c>
      <c r="E56" s="91"/>
      <c r="F56" s="49">
        <v>30</v>
      </c>
      <c r="G56" s="49">
        <v>110</v>
      </c>
      <c r="H56" s="51">
        <f t="shared" si="0"/>
        <v>3.6666666666666665</v>
      </c>
      <c r="I56" s="51"/>
      <c r="J56" s="97"/>
    </row>
    <row r="57" spans="1:10" ht="12" customHeight="1">
      <c r="A57" s="90"/>
      <c r="B57" s="90">
        <v>4</v>
      </c>
      <c r="C57" s="90"/>
      <c r="D57" s="48" t="s">
        <v>75</v>
      </c>
      <c r="E57" s="91"/>
      <c r="F57" s="49">
        <v>30</v>
      </c>
      <c r="G57" s="49">
        <v>110</v>
      </c>
      <c r="H57" s="51">
        <f t="shared" si="0"/>
        <v>3.6666666666666665</v>
      </c>
      <c r="I57" s="51"/>
      <c r="J57" s="97"/>
    </row>
    <row r="58" spans="1:10" ht="12" customHeight="1">
      <c r="A58" s="90"/>
      <c r="B58" s="90"/>
      <c r="C58" s="90">
        <v>11</v>
      </c>
      <c r="D58" s="48" t="s">
        <v>76</v>
      </c>
      <c r="E58" s="91"/>
      <c r="F58" s="49">
        <v>30</v>
      </c>
      <c r="G58" s="49"/>
      <c r="H58" s="51"/>
      <c r="I58" s="51"/>
      <c r="J58" s="97"/>
    </row>
    <row r="59" spans="1:10" ht="12" customHeight="1">
      <c r="A59" s="90"/>
      <c r="B59" s="90"/>
      <c r="C59" s="90">
        <v>31</v>
      </c>
      <c r="D59" s="48" t="s">
        <v>77</v>
      </c>
      <c r="E59" s="91"/>
      <c r="F59" s="49"/>
      <c r="G59" s="49">
        <v>22</v>
      </c>
      <c r="H59" s="51"/>
      <c r="I59" s="51"/>
      <c r="J59" s="97"/>
    </row>
    <row r="60" spans="1:10" ht="12" customHeight="1">
      <c r="A60" s="90"/>
      <c r="B60" s="90"/>
      <c r="C60" s="90">
        <v>33</v>
      </c>
      <c r="D60" s="92" t="s">
        <v>78</v>
      </c>
      <c r="E60" s="94"/>
      <c r="F60" s="49"/>
      <c r="G60" s="49">
        <v>88</v>
      </c>
      <c r="H60" s="51"/>
      <c r="I60" s="51"/>
      <c r="J60" s="97"/>
    </row>
  </sheetData>
  <sheetProtection/>
  <mergeCells count="10">
    <mergeCell ref="A2:J2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5905511811023623" right="0.5511811023622047" top="0.6299212598425197" bottom="0.5511811023622047" header="0.1968503937007874" footer="0.5118110236220472"/>
  <pageSetup horizontalDpi="600" verticalDpi="600" orientation="portrait" paperSize="9"/>
  <headerFooter>
    <oddFooter>&amp;C&amp;17 &amp;12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" sqref="A2:H2"/>
    </sheetView>
  </sheetViews>
  <sheetFormatPr defaultColWidth="15.25390625" defaultRowHeight="13.5"/>
  <cols>
    <col min="1" max="1" width="6.50390625" style="0" bestFit="1" customWidth="1"/>
    <col min="2" max="3" width="3.75390625" style="0" bestFit="1" customWidth="1"/>
    <col min="4" max="4" width="23.25390625" style="0" customWidth="1"/>
    <col min="5" max="6" width="11.375" style="38" customWidth="1"/>
    <col min="7" max="7" width="10.25390625" style="0" customWidth="1"/>
    <col min="8" max="8" width="13.25390625" style="0" customWidth="1"/>
  </cols>
  <sheetData>
    <row r="1" ht="14.25">
      <c r="A1" s="58" t="s">
        <v>79</v>
      </c>
    </row>
    <row r="2" spans="1:8" ht="29.25" customHeight="1">
      <c r="A2" s="129" t="s">
        <v>80</v>
      </c>
      <c r="B2" s="129"/>
      <c r="C2" s="129"/>
      <c r="D2" s="129"/>
      <c r="E2" s="129"/>
      <c r="F2" s="129"/>
      <c r="G2" s="129"/>
      <c r="H2" s="129"/>
    </row>
    <row r="3" spans="1:8" ht="27.75" customHeight="1">
      <c r="A3" s="59"/>
      <c r="B3" s="59"/>
      <c r="C3" s="59"/>
      <c r="E3" s="60"/>
      <c r="F3" s="60"/>
      <c r="G3" s="60"/>
      <c r="H3" s="61" t="s">
        <v>2</v>
      </c>
    </row>
    <row r="4" spans="1:8" ht="33" customHeight="1">
      <c r="A4" s="130" t="s">
        <v>3</v>
      </c>
      <c r="B4" s="130"/>
      <c r="C4" s="130"/>
      <c r="D4" s="130" t="s">
        <v>4</v>
      </c>
      <c r="E4" s="131" t="s">
        <v>81</v>
      </c>
      <c r="F4" s="131" t="s">
        <v>82</v>
      </c>
      <c r="G4" s="131" t="s">
        <v>9</v>
      </c>
      <c r="H4" s="130" t="s">
        <v>10</v>
      </c>
    </row>
    <row r="5" spans="1:8" ht="33" customHeight="1">
      <c r="A5" s="62" t="s">
        <v>11</v>
      </c>
      <c r="B5" s="62" t="s">
        <v>12</v>
      </c>
      <c r="C5" s="62" t="s">
        <v>13</v>
      </c>
      <c r="D5" s="130"/>
      <c r="E5" s="131"/>
      <c r="F5" s="131"/>
      <c r="G5" s="131"/>
      <c r="H5" s="130"/>
    </row>
    <row r="6" spans="1:8" ht="28.5" customHeight="1">
      <c r="A6" s="62"/>
      <c r="B6" s="62"/>
      <c r="C6" s="62"/>
      <c r="D6" s="64" t="s">
        <v>83</v>
      </c>
      <c r="E6" s="65">
        <f>E7+E15+E16</f>
        <v>372840</v>
      </c>
      <c r="F6" s="65">
        <f>F7+F15+F16</f>
        <v>454066</v>
      </c>
      <c r="G6" s="66">
        <f>F6/E6-1</f>
        <v>0.21785752601652186</v>
      </c>
      <c r="H6" s="62"/>
    </row>
    <row r="7" spans="1:8" s="57" customFormat="1" ht="28.5" customHeight="1">
      <c r="A7" s="64">
        <v>103</v>
      </c>
      <c r="B7" s="64">
        <v>1</v>
      </c>
      <c r="C7" s="64"/>
      <c r="D7" s="67" t="s">
        <v>14</v>
      </c>
      <c r="E7" s="68">
        <f>SUM(E8:E14)</f>
        <v>350363</v>
      </c>
      <c r="F7" s="68">
        <f>F8+F9+F10+F11+F12+F13+F14</f>
        <v>336380</v>
      </c>
      <c r="G7" s="66">
        <f aca="true" t="shared" si="0" ref="G7:G18">F7/E7-1</f>
        <v>-0.03991003616249433</v>
      </c>
      <c r="H7" s="64"/>
    </row>
    <row r="8" spans="1:8" s="57" customFormat="1" ht="28.5" customHeight="1">
      <c r="A8" s="64"/>
      <c r="B8" s="64"/>
      <c r="C8" s="64">
        <v>46</v>
      </c>
      <c r="D8" s="67" t="s">
        <v>16</v>
      </c>
      <c r="E8" s="68">
        <v>10500</v>
      </c>
      <c r="F8" s="68">
        <v>9000</v>
      </c>
      <c r="G8" s="66">
        <f t="shared" si="0"/>
        <v>-0.1428571428571429</v>
      </c>
      <c r="H8" s="63"/>
    </row>
    <row r="9" spans="1:8" s="57" customFormat="1" ht="28.5" customHeight="1">
      <c r="A9" s="64"/>
      <c r="B9" s="64"/>
      <c r="C9" s="64">
        <v>47</v>
      </c>
      <c r="D9" s="67" t="s">
        <v>17</v>
      </c>
      <c r="E9" s="68">
        <v>960</v>
      </c>
      <c r="F9" s="68">
        <v>640</v>
      </c>
      <c r="G9" s="66">
        <f t="shared" si="0"/>
        <v>-0.33333333333333337</v>
      </c>
      <c r="H9" s="63"/>
    </row>
    <row r="10" spans="1:9" s="57" customFormat="1" ht="28.5" customHeight="1">
      <c r="A10" s="64"/>
      <c r="B10" s="64"/>
      <c r="C10" s="64">
        <v>48</v>
      </c>
      <c r="D10" s="67" t="s">
        <v>18</v>
      </c>
      <c r="E10" s="68">
        <v>326170</v>
      </c>
      <c r="F10" s="68">
        <v>284200</v>
      </c>
      <c r="G10" s="66">
        <f t="shared" si="0"/>
        <v>-0.1286752307079131</v>
      </c>
      <c r="H10" s="63"/>
      <c r="I10" s="74"/>
    </row>
    <row r="11" spans="1:8" s="57" customFormat="1" ht="28.5" customHeight="1">
      <c r="A11" s="64"/>
      <c r="B11" s="64"/>
      <c r="C11" s="64">
        <v>55</v>
      </c>
      <c r="D11" s="69" t="s">
        <v>19</v>
      </c>
      <c r="E11" s="68">
        <v>1033</v>
      </c>
      <c r="F11" s="68">
        <v>1040</v>
      </c>
      <c r="G11" s="66">
        <f t="shared" si="0"/>
        <v>0.006776379477250627</v>
      </c>
      <c r="H11" s="63"/>
    </row>
    <row r="12" spans="1:8" s="57" customFormat="1" ht="28.5" customHeight="1">
      <c r="A12" s="64"/>
      <c r="B12" s="64"/>
      <c r="C12" s="64">
        <v>56</v>
      </c>
      <c r="D12" s="67" t="s">
        <v>20</v>
      </c>
      <c r="E12" s="68">
        <v>6000</v>
      </c>
      <c r="F12" s="68">
        <v>6500</v>
      </c>
      <c r="G12" s="66">
        <f t="shared" si="0"/>
        <v>0.08333333333333326</v>
      </c>
      <c r="H12" s="70"/>
    </row>
    <row r="13" spans="1:8" s="57" customFormat="1" ht="28.5" customHeight="1">
      <c r="A13" s="64"/>
      <c r="B13" s="64"/>
      <c r="C13" s="64">
        <v>78</v>
      </c>
      <c r="D13" s="67" t="s">
        <v>21</v>
      </c>
      <c r="E13" s="68">
        <v>4500</v>
      </c>
      <c r="F13" s="68">
        <v>4500</v>
      </c>
      <c r="G13" s="66">
        <f t="shared" si="0"/>
        <v>0</v>
      </c>
      <c r="H13" s="70"/>
    </row>
    <row r="14" spans="1:8" s="57" customFormat="1" ht="28.5" customHeight="1">
      <c r="A14" s="71"/>
      <c r="B14" s="64"/>
      <c r="C14" s="64">
        <v>99</v>
      </c>
      <c r="D14" s="67" t="s">
        <v>22</v>
      </c>
      <c r="E14" s="68">
        <v>1200</v>
      </c>
      <c r="F14" s="68">
        <v>30500</v>
      </c>
      <c r="G14" s="66">
        <f t="shared" si="0"/>
        <v>24.416666666666668</v>
      </c>
      <c r="H14" s="70" t="s">
        <v>84</v>
      </c>
    </row>
    <row r="15" spans="1:8" s="57" customFormat="1" ht="28.5" customHeight="1">
      <c r="A15" s="64">
        <v>105</v>
      </c>
      <c r="B15" s="64">
        <v>4</v>
      </c>
      <c r="C15" s="64"/>
      <c r="D15" s="67" t="s">
        <v>85</v>
      </c>
      <c r="E15" s="68">
        <v>20000</v>
      </c>
      <c r="F15" s="68">
        <v>115000</v>
      </c>
      <c r="G15" s="66">
        <f t="shared" si="0"/>
        <v>4.75</v>
      </c>
      <c r="H15" s="72" t="s">
        <v>86</v>
      </c>
    </row>
    <row r="16" spans="1:8" s="57" customFormat="1" ht="28.5" customHeight="1">
      <c r="A16" s="64">
        <v>110</v>
      </c>
      <c r="B16" s="64"/>
      <c r="C16" s="64"/>
      <c r="D16" s="67" t="s">
        <v>87</v>
      </c>
      <c r="E16" s="68">
        <f>E17</f>
        <v>2477</v>
      </c>
      <c r="F16" s="68">
        <f>F17</f>
        <v>2686</v>
      </c>
      <c r="G16" s="66">
        <f t="shared" si="0"/>
        <v>0.08437626160678247</v>
      </c>
      <c r="H16" s="72"/>
    </row>
    <row r="17" spans="1:8" s="57" customFormat="1" ht="28.5" customHeight="1">
      <c r="A17" s="64"/>
      <c r="B17" s="64">
        <v>4</v>
      </c>
      <c r="C17" s="64"/>
      <c r="D17" s="67" t="s">
        <v>88</v>
      </c>
      <c r="E17" s="68">
        <v>2477</v>
      </c>
      <c r="F17" s="68">
        <v>2686</v>
      </c>
      <c r="G17" s="66">
        <f t="shared" si="0"/>
        <v>0.08437626160678247</v>
      </c>
      <c r="H17" s="72"/>
    </row>
    <row r="18" spans="1:8" s="57" customFormat="1" ht="28.5" customHeight="1">
      <c r="A18" s="64"/>
      <c r="B18" s="64"/>
      <c r="C18" s="64">
        <v>1</v>
      </c>
      <c r="D18" s="67" t="s">
        <v>89</v>
      </c>
      <c r="E18" s="68">
        <v>2477</v>
      </c>
      <c r="F18" s="68">
        <v>2686</v>
      </c>
      <c r="G18" s="66">
        <f t="shared" si="0"/>
        <v>0.08437626160678247</v>
      </c>
      <c r="H18" s="72"/>
    </row>
    <row r="19" spans="5:6" s="57" customFormat="1" ht="14.25">
      <c r="E19" s="73"/>
      <c r="F19" s="73"/>
    </row>
  </sheetData>
  <sheetProtection/>
  <mergeCells count="7">
    <mergeCell ref="A2:H2"/>
    <mergeCell ref="A4:C4"/>
    <mergeCell ref="D4:D5"/>
    <mergeCell ref="E4:E5"/>
    <mergeCell ref="F4:F5"/>
    <mergeCell ref="G4:G5"/>
    <mergeCell ref="H4:H5"/>
  </mergeCells>
  <printOptions/>
  <pageMargins left="0.9055118110236221" right="0.9055118110236221" top="0.9448818897637796" bottom="0.7480314960629921" header="0.7086614173228347" footer="0.5905511811023623"/>
  <pageSetup horizontalDpi="600" verticalDpi="600" orientation="portrait" paperSize="9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9" sqref="D9"/>
    </sheetView>
  </sheetViews>
  <sheetFormatPr defaultColWidth="8.75390625" defaultRowHeight="13.5"/>
  <cols>
    <col min="1" max="1" width="5.25390625" style="34" customWidth="1"/>
    <col min="2" max="3" width="4.50390625" style="34" customWidth="1"/>
    <col min="4" max="4" width="36.00390625" style="0" customWidth="1"/>
    <col min="5" max="5" width="9.75390625" style="35" customWidth="1"/>
    <col min="6" max="6" width="10.875" style="36" customWidth="1"/>
    <col min="7" max="7" width="7.875" style="37" customWidth="1"/>
    <col min="8" max="8" width="8.125" style="38" customWidth="1"/>
    <col min="9" max="9" width="5.25390625" style="0" bestFit="1" customWidth="1"/>
  </cols>
  <sheetData>
    <row r="1" ht="15.75" customHeight="1">
      <c r="A1" s="39" t="s">
        <v>90</v>
      </c>
    </row>
    <row r="2" spans="1:9" s="33" customFormat="1" ht="21.75" customHeight="1">
      <c r="A2" s="132" t="s">
        <v>91</v>
      </c>
      <c r="B2" s="132"/>
      <c r="C2" s="132"/>
      <c r="D2" s="132"/>
      <c r="E2" s="132"/>
      <c r="F2" s="132"/>
      <c r="G2" s="132"/>
      <c r="H2" s="132"/>
      <c r="I2" s="56"/>
    </row>
    <row r="3" spans="1:9" ht="15" customHeight="1">
      <c r="A3" s="40"/>
      <c r="B3" s="40"/>
      <c r="C3" s="40"/>
      <c r="D3" s="41"/>
      <c r="E3" s="42"/>
      <c r="F3" s="133" t="s">
        <v>2</v>
      </c>
      <c r="G3" s="133"/>
      <c r="H3" s="133"/>
      <c r="I3" s="41"/>
    </row>
    <row r="4" spans="1:8" ht="15.75" customHeight="1">
      <c r="A4" s="134" t="s">
        <v>3</v>
      </c>
      <c r="B4" s="134"/>
      <c r="C4" s="134"/>
      <c r="D4" s="43" t="s">
        <v>4</v>
      </c>
      <c r="E4" s="44" t="s">
        <v>81</v>
      </c>
      <c r="F4" s="44" t="s">
        <v>82</v>
      </c>
      <c r="G4" s="45" t="s">
        <v>9</v>
      </c>
      <c r="H4" s="46" t="s">
        <v>10</v>
      </c>
    </row>
    <row r="5" spans="1:8" ht="15" customHeight="1">
      <c r="A5" s="47" t="s">
        <v>11</v>
      </c>
      <c r="B5" s="47" t="s">
        <v>12</v>
      </c>
      <c r="C5" s="47" t="s">
        <v>13</v>
      </c>
      <c r="D5" s="48"/>
      <c r="E5" s="49">
        <f>E6+E9+E14+E35+E39+E47+E52</f>
        <v>376676.59510000004</v>
      </c>
      <c r="F5" s="50">
        <f>F6+F9+F14+F35+F39+F47+F52</f>
        <v>454286.6</v>
      </c>
      <c r="G5" s="51">
        <f>F5/E5-1</f>
        <v>0.2060388298864071</v>
      </c>
      <c r="H5" s="48"/>
    </row>
    <row r="6" spans="1:8" ht="13.5">
      <c r="A6" s="52">
        <v>207</v>
      </c>
      <c r="B6" s="52"/>
      <c r="C6" s="52"/>
      <c r="D6" s="48" t="s">
        <v>29</v>
      </c>
      <c r="E6" s="49">
        <v>38</v>
      </c>
      <c r="F6" s="53"/>
      <c r="G6" s="51"/>
      <c r="H6" s="48"/>
    </row>
    <row r="7" spans="1:8" ht="13.5">
      <c r="A7" s="52"/>
      <c r="B7" s="52">
        <v>9</v>
      </c>
      <c r="C7" s="52"/>
      <c r="D7" s="48" t="s">
        <v>30</v>
      </c>
      <c r="E7" s="49">
        <v>38</v>
      </c>
      <c r="F7" s="53"/>
      <c r="G7" s="51"/>
      <c r="H7" s="48"/>
    </row>
    <row r="8" spans="1:8" ht="13.5">
      <c r="A8" s="52"/>
      <c r="B8" s="52"/>
      <c r="C8" s="52">
        <v>4</v>
      </c>
      <c r="D8" s="48" t="s">
        <v>31</v>
      </c>
      <c r="E8" s="49">
        <v>38</v>
      </c>
      <c r="F8" s="53"/>
      <c r="G8" s="51"/>
      <c r="H8" s="48"/>
    </row>
    <row r="9" spans="1:8" ht="13.5">
      <c r="A9" s="54">
        <v>208</v>
      </c>
      <c r="B9" s="54"/>
      <c r="C9" s="54"/>
      <c r="D9" s="48" t="s">
        <v>32</v>
      </c>
      <c r="E9" s="49">
        <v>1524.03</v>
      </c>
      <c r="F9" s="53">
        <f>F10+F12</f>
        <v>1694.5</v>
      </c>
      <c r="G9" s="51">
        <f>F9/E9-1</f>
        <v>0.11185475351535068</v>
      </c>
      <c r="H9" s="48" t="s">
        <v>92</v>
      </c>
    </row>
    <row r="10" spans="1:8" ht="13.5">
      <c r="A10" s="54"/>
      <c r="B10" s="54">
        <v>22</v>
      </c>
      <c r="C10" s="54"/>
      <c r="D10" s="48" t="s">
        <v>33</v>
      </c>
      <c r="E10" s="49">
        <v>1221.03</v>
      </c>
      <c r="F10" s="53">
        <v>1075.5</v>
      </c>
      <c r="G10" s="51"/>
      <c r="H10" s="48"/>
    </row>
    <row r="11" spans="1:8" ht="13.5">
      <c r="A11" s="54"/>
      <c r="B11" s="54"/>
      <c r="C11" s="54">
        <v>1</v>
      </c>
      <c r="D11" s="48" t="s">
        <v>34</v>
      </c>
      <c r="E11" s="49">
        <v>1221.03</v>
      </c>
      <c r="F11" s="53">
        <v>1075.5</v>
      </c>
      <c r="G11" s="51"/>
      <c r="H11" s="48"/>
    </row>
    <row r="12" spans="1:8" ht="13.5">
      <c r="A12" s="54"/>
      <c r="B12" s="54">
        <v>23</v>
      </c>
      <c r="C12" s="54"/>
      <c r="D12" s="48" t="s">
        <v>37</v>
      </c>
      <c r="E12" s="49">
        <v>303</v>
      </c>
      <c r="F12" s="53">
        <v>619</v>
      </c>
      <c r="G12" s="51"/>
      <c r="H12" s="48" t="s">
        <v>92</v>
      </c>
    </row>
    <row r="13" spans="1:8" ht="13.5">
      <c r="A13" s="54"/>
      <c r="B13" s="54"/>
      <c r="C13" s="54">
        <v>2</v>
      </c>
      <c r="D13" s="48" t="s">
        <v>35</v>
      </c>
      <c r="E13" s="49">
        <v>303</v>
      </c>
      <c r="F13" s="53">
        <v>619</v>
      </c>
      <c r="G13" s="51"/>
      <c r="H13" s="48"/>
    </row>
    <row r="14" spans="1:8" ht="13.5">
      <c r="A14" s="54">
        <v>212</v>
      </c>
      <c r="B14" s="54"/>
      <c r="C14" s="54"/>
      <c r="D14" s="48" t="s">
        <v>38</v>
      </c>
      <c r="E14" s="53">
        <f>E15+E21+E23+E24+E28+E31+E33</f>
        <v>363944.565</v>
      </c>
      <c r="F14" s="53">
        <f>F15+F21+F23+F24+F28+F31+F33</f>
        <v>409547</v>
      </c>
      <c r="G14" s="51">
        <f>F14/E14-1</f>
        <v>0.1253004973435996</v>
      </c>
      <c r="H14" s="48" t="s">
        <v>93</v>
      </c>
    </row>
    <row r="15" spans="1:8" ht="13.5">
      <c r="A15" s="54"/>
      <c r="B15" s="54">
        <v>8</v>
      </c>
      <c r="C15" s="54"/>
      <c r="D15" s="48" t="s">
        <v>39</v>
      </c>
      <c r="E15" s="53">
        <f>E16+E17+E18+E19+E20</f>
        <v>318939.88</v>
      </c>
      <c r="F15" s="53">
        <f>F16+F17+F18+F19+F20</f>
        <v>273686</v>
      </c>
      <c r="G15" s="51"/>
      <c r="H15" s="48" t="s">
        <v>94</v>
      </c>
    </row>
    <row r="16" spans="1:8" ht="13.5">
      <c r="A16" s="54"/>
      <c r="B16" s="54"/>
      <c r="C16" s="54">
        <v>1</v>
      </c>
      <c r="D16" s="48" t="s">
        <v>40</v>
      </c>
      <c r="E16" s="49">
        <v>25000</v>
      </c>
      <c r="F16" s="53">
        <v>15000</v>
      </c>
      <c r="G16" s="51"/>
      <c r="H16" s="48"/>
    </row>
    <row r="17" spans="1:8" ht="13.5">
      <c r="A17" s="54"/>
      <c r="B17" s="54"/>
      <c r="C17" s="54">
        <v>2</v>
      </c>
      <c r="D17" s="48" t="s">
        <v>41</v>
      </c>
      <c r="E17" s="49">
        <v>168855</v>
      </c>
      <c r="F17" s="53">
        <f>134000+9557</f>
        <v>143557</v>
      </c>
      <c r="G17" s="51"/>
      <c r="H17" s="48"/>
    </row>
    <row r="18" spans="1:8" ht="13.5">
      <c r="A18" s="54"/>
      <c r="B18" s="54"/>
      <c r="C18" s="54">
        <v>3</v>
      </c>
      <c r="D18" s="48" t="s">
        <v>42</v>
      </c>
      <c r="E18" s="49">
        <v>39840</v>
      </c>
      <c r="F18" s="53">
        <v>34036</v>
      </c>
      <c r="G18" s="51"/>
      <c r="H18" s="48"/>
    </row>
    <row r="19" spans="1:8" ht="13.5">
      <c r="A19" s="54"/>
      <c r="B19" s="54"/>
      <c r="C19" s="54">
        <v>4</v>
      </c>
      <c r="D19" s="48" t="s">
        <v>43</v>
      </c>
      <c r="E19" s="49">
        <v>35244.88</v>
      </c>
      <c r="F19" s="53">
        <f>37694+399</f>
        <v>38093</v>
      </c>
      <c r="G19" s="51"/>
      <c r="H19" s="48"/>
    </row>
    <row r="20" spans="1:8" ht="13.5">
      <c r="A20" s="54"/>
      <c r="B20" s="54"/>
      <c r="C20" s="54">
        <v>5</v>
      </c>
      <c r="D20" s="48" t="s">
        <v>44</v>
      </c>
      <c r="E20" s="50">
        <v>50000</v>
      </c>
      <c r="F20" s="53">
        <v>43000</v>
      </c>
      <c r="G20" s="51"/>
      <c r="H20" s="48"/>
    </row>
    <row r="21" spans="1:8" ht="13.5">
      <c r="A21" s="54"/>
      <c r="B21" s="54">
        <v>10</v>
      </c>
      <c r="C21" s="54"/>
      <c r="D21" s="48" t="s">
        <v>46</v>
      </c>
      <c r="E21" s="49">
        <v>10500</v>
      </c>
      <c r="F21" s="53">
        <v>9000</v>
      </c>
      <c r="G21" s="51"/>
      <c r="H21" s="48"/>
    </row>
    <row r="22" spans="1:8" ht="13.5">
      <c r="A22" s="54"/>
      <c r="B22" s="54"/>
      <c r="C22" s="54">
        <v>1</v>
      </c>
      <c r="D22" s="48" t="s">
        <v>40</v>
      </c>
      <c r="E22" s="49">
        <v>10500</v>
      </c>
      <c r="F22" s="53">
        <v>9000</v>
      </c>
      <c r="G22" s="51"/>
      <c r="H22" s="48"/>
    </row>
    <row r="23" spans="1:8" ht="13.5">
      <c r="A23" s="54"/>
      <c r="B23" s="54">
        <v>11</v>
      </c>
      <c r="C23" s="54"/>
      <c r="D23" s="48" t="s">
        <v>47</v>
      </c>
      <c r="E23" s="49">
        <v>960</v>
      </c>
      <c r="F23" s="53">
        <v>640</v>
      </c>
      <c r="G23" s="51"/>
      <c r="H23" s="48"/>
    </row>
    <row r="24" spans="1:8" ht="13.5">
      <c r="A24" s="54"/>
      <c r="B24" s="54">
        <v>13</v>
      </c>
      <c r="C24" s="54"/>
      <c r="D24" s="48" t="s">
        <v>48</v>
      </c>
      <c r="E24" s="53">
        <f>E25+E26+E27</f>
        <v>9044.685000000001</v>
      </c>
      <c r="F24" s="53">
        <f>F25+F26+F27</f>
        <v>6721</v>
      </c>
      <c r="G24" s="51"/>
      <c r="H24" s="48"/>
    </row>
    <row r="25" spans="1:8" ht="13.5">
      <c r="A25" s="54"/>
      <c r="B25" s="54"/>
      <c r="C25" s="54">
        <v>1</v>
      </c>
      <c r="D25" s="48" t="s">
        <v>49</v>
      </c>
      <c r="E25" s="49">
        <v>1923.1</v>
      </c>
      <c r="F25" s="53"/>
      <c r="G25" s="51"/>
      <c r="H25" s="48"/>
    </row>
    <row r="26" spans="1:8" ht="13.5">
      <c r="A26" s="54"/>
      <c r="B26" s="54"/>
      <c r="C26" s="54">
        <v>2</v>
      </c>
      <c r="D26" s="48" t="s">
        <v>50</v>
      </c>
      <c r="E26" s="49">
        <v>2761.905</v>
      </c>
      <c r="F26" s="53">
        <v>2300</v>
      </c>
      <c r="G26" s="51"/>
      <c r="H26" s="48"/>
    </row>
    <row r="27" spans="1:8" ht="13.5">
      <c r="A27" s="54"/>
      <c r="B27" s="54"/>
      <c r="C27" s="54">
        <v>99</v>
      </c>
      <c r="D27" s="48" t="s">
        <v>52</v>
      </c>
      <c r="E27" s="49">
        <v>4359.68</v>
      </c>
      <c r="F27" s="53">
        <v>4421</v>
      </c>
      <c r="G27" s="51"/>
      <c r="H27" s="48"/>
    </row>
    <row r="28" spans="1:8" ht="13.5">
      <c r="A28" s="54"/>
      <c r="B28" s="54">
        <v>14</v>
      </c>
      <c r="C28" s="54"/>
      <c r="D28" s="48" t="s">
        <v>53</v>
      </c>
      <c r="E28" s="49">
        <v>4500</v>
      </c>
      <c r="F28" s="53">
        <v>4500</v>
      </c>
      <c r="G28" s="51"/>
      <c r="H28" s="48"/>
    </row>
    <row r="29" spans="1:8" ht="13.5">
      <c r="A29" s="54"/>
      <c r="B29" s="54"/>
      <c r="C29" s="54">
        <v>1</v>
      </c>
      <c r="D29" s="48" t="s">
        <v>54</v>
      </c>
      <c r="E29" s="49">
        <v>3000</v>
      </c>
      <c r="F29" s="53">
        <v>4102</v>
      </c>
      <c r="G29" s="51"/>
      <c r="H29" s="48"/>
    </row>
    <row r="30" spans="1:8" ht="13.5">
      <c r="A30" s="54"/>
      <c r="B30" s="54"/>
      <c r="C30" s="54">
        <v>99</v>
      </c>
      <c r="D30" s="48" t="s">
        <v>55</v>
      </c>
      <c r="E30" s="49">
        <v>1500</v>
      </c>
      <c r="F30" s="53">
        <v>398</v>
      </c>
      <c r="G30" s="51"/>
      <c r="H30" s="48"/>
    </row>
    <row r="31" spans="1:8" ht="13.5">
      <c r="A31" s="54"/>
      <c r="B31" s="54">
        <v>15</v>
      </c>
      <c r="C31" s="54"/>
      <c r="D31" s="48" t="s">
        <v>56</v>
      </c>
      <c r="E31" s="49">
        <v>20000</v>
      </c>
      <c r="F31" s="53"/>
      <c r="G31" s="51"/>
      <c r="H31" s="48"/>
    </row>
    <row r="32" spans="1:8" ht="13.5">
      <c r="A32" s="54"/>
      <c r="B32" s="54"/>
      <c r="C32" s="54">
        <v>1</v>
      </c>
      <c r="D32" s="48" t="s">
        <v>40</v>
      </c>
      <c r="E32" s="49">
        <v>20000</v>
      </c>
      <c r="F32" s="53"/>
      <c r="G32" s="51"/>
      <c r="H32" s="48"/>
    </row>
    <row r="33" spans="1:8" ht="13.5">
      <c r="A33" s="54"/>
      <c r="B33" s="54">
        <v>19</v>
      </c>
      <c r="C33" s="54"/>
      <c r="D33" s="48" t="s">
        <v>95</v>
      </c>
      <c r="E33" s="49"/>
      <c r="F33" s="53">
        <v>115000</v>
      </c>
      <c r="G33" s="51"/>
      <c r="H33" s="48"/>
    </row>
    <row r="34" spans="1:8" ht="13.5">
      <c r="A34" s="54"/>
      <c r="B34" s="54"/>
      <c r="C34" s="54">
        <v>99</v>
      </c>
      <c r="D34" s="48" t="s">
        <v>96</v>
      </c>
      <c r="E34" s="49"/>
      <c r="F34" s="53">
        <v>115000</v>
      </c>
      <c r="G34" s="51"/>
      <c r="H34" s="48"/>
    </row>
    <row r="35" spans="1:8" ht="13.5">
      <c r="A35" s="54">
        <v>213</v>
      </c>
      <c r="B35" s="54"/>
      <c r="C35" s="54"/>
      <c r="D35" s="48" t="s">
        <v>59</v>
      </c>
      <c r="E35" s="49">
        <v>35</v>
      </c>
      <c r="F35" s="53">
        <v>35</v>
      </c>
      <c r="G35" s="51"/>
      <c r="H35" s="48"/>
    </row>
    <row r="36" spans="1:8" ht="13.5">
      <c r="A36" s="54"/>
      <c r="B36" s="54">
        <v>66</v>
      </c>
      <c r="C36" s="54"/>
      <c r="D36" s="48" t="s">
        <v>60</v>
      </c>
      <c r="E36" s="49">
        <v>35</v>
      </c>
      <c r="F36" s="53">
        <v>35</v>
      </c>
      <c r="G36" s="51"/>
      <c r="H36" s="48"/>
    </row>
    <row r="37" spans="1:8" ht="13.5">
      <c r="A37" s="54"/>
      <c r="B37" s="54"/>
      <c r="C37" s="54">
        <v>1</v>
      </c>
      <c r="D37" s="48" t="s">
        <v>35</v>
      </c>
      <c r="E37" s="49">
        <v>25</v>
      </c>
      <c r="F37" s="53">
        <v>35</v>
      </c>
      <c r="G37" s="51"/>
      <c r="H37" s="48"/>
    </row>
    <row r="38" spans="1:8" ht="13.5">
      <c r="A38" s="54"/>
      <c r="B38" s="54"/>
      <c r="C38" s="54">
        <v>99</v>
      </c>
      <c r="D38" s="48" t="s">
        <v>61</v>
      </c>
      <c r="E38" s="49">
        <v>10</v>
      </c>
      <c r="F38" s="53"/>
      <c r="G38" s="51"/>
      <c r="H38" s="48"/>
    </row>
    <row r="39" spans="1:8" ht="13.5">
      <c r="A39" s="54">
        <v>229</v>
      </c>
      <c r="B39" s="54"/>
      <c r="C39" s="54"/>
      <c r="D39" s="48" t="s">
        <v>62</v>
      </c>
      <c r="E39" s="49">
        <v>3905.0001</v>
      </c>
      <c r="F39" s="53">
        <f>F40+F42</f>
        <v>32496.1</v>
      </c>
      <c r="G39" s="51">
        <f>F39/E39-1</f>
        <v>7.321664319547647</v>
      </c>
      <c r="H39" s="48"/>
    </row>
    <row r="40" spans="1:8" ht="13.5">
      <c r="A40" s="54"/>
      <c r="B40" s="54">
        <v>4</v>
      </c>
      <c r="C40" s="54"/>
      <c r="D40" s="48" t="s">
        <v>63</v>
      </c>
      <c r="E40" s="49">
        <v>1285</v>
      </c>
      <c r="F40" s="53">
        <v>30500</v>
      </c>
      <c r="G40" s="51"/>
      <c r="H40" s="48"/>
    </row>
    <row r="41" spans="1:8" ht="13.5">
      <c r="A41" s="54"/>
      <c r="B41" s="54"/>
      <c r="C41" s="54">
        <v>1</v>
      </c>
      <c r="D41" s="48" t="s">
        <v>64</v>
      </c>
      <c r="E41" s="49">
        <v>1285</v>
      </c>
      <c r="F41" s="53">
        <v>30500</v>
      </c>
      <c r="G41" s="51"/>
      <c r="H41" s="48"/>
    </row>
    <row r="42" spans="1:8" ht="13.5">
      <c r="A42" s="54"/>
      <c r="B42" s="54">
        <v>60</v>
      </c>
      <c r="C42" s="54"/>
      <c r="D42" s="48" t="s">
        <v>65</v>
      </c>
      <c r="E42" s="53">
        <f>SUM(E43:E46)</f>
        <v>2620.0001</v>
      </c>
      <c r="F42" s="53">
        <f>SUM(F43:F46)</f>
        <v>1996.1</v>
      </c>
      <c r="G42" s="51"/>
      <c r="H42" s="48"/>
    </row>
    <row r="43" spans="1:8" ht="13.5">
      <c r="A43" s="54"/>
      <c r="B43" s="54"/>
      <c r="C43" s="54">
        <v>2</v>
      </c>
      <c r="D43" s="48" t="s">
        <v>66</v>
      </c>
      <c r="E43" s="49">
        <v>1682</v>
      </c>
      <c r="F43" s="53">
        <f>701+520</f>
        <v>1221</v>
      </c>
      <c r="G43" s="51"/>
      <c r="H43" s="48"/>
    </row>
    <row r="44" spans="1:8" ht="13.5">
      <c r="A44" s="54"/>
      <c r="B44" s="54"/>
      <c r="C44" s="54">
        <v>3</v>
      </c>
      <c r="D44" s="48" t="s">
        <v>67</v>
      </c>
      <c r="E44" s="49">
        <v>701.0001</v>
      </c>
      <c r="F44" s="53">
        <v>630</v>
      </c>
      <c r="G44" s="51"/>
      <c r="H44" s="48"/>
    </row>
    <row r="45" spans="1:8" ht="13.5">
      <c r="A45" s="54"/>
      <c r="B45" s="54"/>
      <c r="C45" s="54">
        <v>6</v>
      </c>
      <c r="D45" s="48" t="s">
        <v>69</v>
      </c>
      <c r="E45" s="49">
        <v>137</v>
      </c>
      <c r="F45" s="53">
        <v>145.1</v>
      </c>
      <c r="G45" s="51"/>
      <c r="H45" s="48"/>
    </row>
    <row r="46" spans="1:8" ht="13.5">
      <c r="A46" s="54"/>
      <c r="B46" s="54"/>
      <c r="C46" s="54">
        <v>99</v>
      </c>
      <c r="D46" s="48" t="s">
        <v>70</v>
      </c>
      <c r="E46" s="49">
        <v>100</v>
      </c>
      <c r="F46" s="53"/>
      <c r="G46" s="51"/>
      <c r="H46" s="48"/>
    </row>
    <row r="47" spans="1:8" ht="13.5">
      <c r="A47" s="55">
        <v>232</v>
      </c>
      <c r="B47" s="55"/>
      <c r="C47" s="55"/>
      <c r="D47" s="48" t="s">
        <v>71</v>
      </c>
      <c r="E47" s="49">
        <v>7200</v>
      </c>
      <c r="F47" s="53">
        <v>10380</v>
      </c>
      <c r="G47" s="51">
        <f>F47/E47-1</f>
        <v>0.44166666666666665</v>
      </c>
      <c r="H47" s="48"/>
    </row>
    <row r="48" spans="1:8" ht="13.5">
      <c r="A48" s="55"/>
      <c r="B48" s="55">
        <v>4</v>
      </c>
      <c r="C48" s="55"/>
      <c r="D48" s="48" t="s">
        <v>72</v>
      </c>
      <c r="E48" s="53">
        <f>SUM(E49:E51)</f>
        <v>7200</v>
      </c>
      <c r="F48" s="53">
        <f>SUM(F49:F51)</f>
        <v>10380</v>
      </c>
      <c r="G48" s="51"/>
      <c r="H48" s="48"/>
    </row>
    <row r="49" spans="1:8" ht="13.5">
      <c r="A49" s="55"/>
      <c r="B49" s="55"/>
      <c r="C49" s="55">
        <v>11</v>
      </c>
      <c r="D49" s="48" t="s">
        <v>73</v>
      </c>
      <c r="E49" s="49">
        <v>7200</v>
      </c>
      <c r="F49" s="53">
        <v>7132</v>
      </c>
      <c r="G49" s="51"/>
      <c r="H49" s="48"/>
    </row>
    <row r="50" spans="1:8" ht="13.5">
      <c r="A50" s="55"/>
      <c r="B50" s="55"/>
      <c r="C50" s="55">
        <v>31</v>
      </c>
      <c r="D50" s="48" t="s">
        <v>97</v>
      </c>
      <c r="E50" s="49"/>
      <c r="F50" s="53">
        <v>638</v>
      </c>
      <c r="G50" s="51"/>
      <c r="H50" s="48"/>
    </row>
    <row r="51" spans="1:8" ht="13.5">
      <c r="A51" s="55"/>
      <c r="B51" s="55"/>
      <c r="C51" s="55">
        <v>33</v>
      </c>
      <c r="D51" s="48" t="s">
        <v>98</v>
      </c>
      <c r="E51" s="49"/>
      <c r="F51" s="53">
        <v>2610</v>
      </c>
      <c r="G51" s="51"/>
      <c r="H51" s="48"/>
    </row>
    <row r="52" spans="1:8" ht="13.5">
      <c r="A52" s="55">
        <v>233</v>
      </c>
      <c r="B52" s="55"/>
      <c r="C52" s="55"/>
      <c r="D52" s="48" t="s">
        <v>74</v>
      </c>
      <c r="E52" s="49">
        <v>30</v>
      </c>
      <c r="F52" s="53">
        <v>134</v>
      </c>
      <c r="G52" s="51"/>
      <c r="H52" s="48"/>
    </row>
    <row r="53" spans="1:8" ht="13.5">
      <c r="A53" s="55"/>
      <c r="B53" s="55">
        <v>4</v>
      </c>
      <c r="C53" s="55"/>
      <c r="D53" s="48" t="s">
        <v>75</v>
      </c>
      <c r="E53" s="49">
        <v>30</v>
      </c>
      <c r="F53" s="53">
        <v>134</v>
      </c>
      <c r="G53" s="51"/>
      <c r="H53" s="48"/>
    </row>
    <row r="54" spans="1:8" ht="13.5">
      <c r="A54" s="55"/>
      <c r="B54" s="55"/>
      <c r="C54" s="55">
        <v>11</v>
      </c>
      <c r="D54" s="48" t="s">
        <v>76</v>
      </c>
      <c r="E54" s="49">
        <v>30</v>
      </c>
      <c r="F54" s="53">
        <v>134</v>
      </c>
      <c r="G54" s="51"/>
      <c r="H54" s="48"/>
    </row>
  </sheetData>
  <sheetProtection/>
  <mergeCells count="3">
    <mergeCell ref="A2:H2"/>
    <mergeCell ref="F3:H3"/>
    <mergeCell ref="A4:C4"/>
  </mergeCells>
  <printOptions/>
  <pageMargins left="0.7086614173228347" right="0.5118110236220472" top="0.5905511811023623" bottom="0.5905511811023623" header="0.5511811023622047" footer="0.4724409448818898"/>
  <pageSetup horizontalDpi="600" verticalDpi="600" orientation="portrait" paperSize="9"/>
  <headerFoot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3.75390625" style="9" customWidth="1"/>
    <col min="2" max="3" width="2.875" style="10" customWidth="1"/>
    <col min="4" max="4" width="30.50390625" style="11" customWidth="1"/>
    <col min="5" max="5" width="20.875" style="11" customWidth="1"/>
    <col min="6" max="6" width="10.50390625" style="11" customWidth="1"/>
    <col min="7" max="7" width="10.25390625" style="12" customWidth="1"/>
    <col min="8" max="8" width="8.125" style="12" customWidth="1"/>
    <col min="9" max="9" width="38.00390625" style="11" hidden="1" customWidth="1"/>
    <col min="10" max="10" width="7.625" style="11" customWidth="1"/>
    <col min="11" max="11" width="9.00390625" style="11" bestFit="1" customWidth="1"/>
    <col min="12" max="16384" width="9.00390625" style="11" customWidth="1"/>
  </cols>
  <sheetData>
    <row r="1" ht="14.25">
      <c r="A1" s="13" t="s">
        <v>99</v>
      </c>
    </row>
    <row r="2" spans="1:10" ht="26.25" customHeight="1">
      <c r="A2" s="135" t="s">
        <v>100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6.25" customHeight="1">
      <c r="A3" s="14"/>
      <c r="B3" s="14"/>
      <c r="C3" s="14"/>
      <c r="D3" s="14"/>
      <c r="E3" s="14"/>
      <c r="G3" s="15"/>
      <c r="H3" s="136" t="s">
        <v>101</v>
      </c>
      <c r="I3" s="136"/>
      <c r="J3" s="136"/>
    </row>
    <row r="4" spans="1:10" ht="18.75" customHeight="1">
      <c r="A4" s="137" t="s">
        <v>3</v>
      </c>
      <c r="B4" s="137"/>
      <c r="C4" s="137"/>
      <c r="D4" s="137" t="s">
        <v>4</v>
      </c>
      <c r="E4" s="137" t="s">
        <v>102</v>
      </c>
      <c r="F4" s="137" t="s">
        <v>81</v>
      </c>
      <c r="G4" s="137" t="s">
        <v>82</v>
      </c>
      <c r="H4" s="137" t="s">
        <v>9</v>
      </c>
      <c r="I4" s="138" t="s">
        <v>10</v>
      </c>
      <c r="J4" s="137" t="s">
        <v>10</v>
      </c>
    </row>
    <row r="5" spans="1:10" ht="18.75" customHeight="1">
      <c r="A5" s="16" t="s">
        <v>11</v>
      </c>
      <c r="B5" s="17" t="s">
        <v>12</v>
      </c>
      <c r="C5" s="17" t="s">
        <v>13</v>
      </c>
      <c r="D5" s="137"/>
      <c r="E5" s="137"/>
      <c r="F5" s="137"/>
      <c r="G5" s="137"/>
      <c r="H5" s="137"/>
      <c r="I5" s="138"/>
      <c r="J5" s="137"/>
    </row>
    <row r="6" spans="1:10" ht="15.75" customHeight="1">
      <c r="A6" s="16"/>
      <c r="B6" s="17"/>
      <c r="C6" s="17"/>
      <c r="D6" s="18" t="s">
        <v>103</v>
      </c>
      <c r="E6" s="18"/>
      <c r="F6" s="16">
        <f>F7+F27+F29+F30+F34</f>
        <v>337630</v>
      </c>
      <c r="G6" s="19">
        <f>G7+G27+G29+G30+G34</f>
        <v>293840</v>
      </c>
      <c r="H6" s="20">
        <f>G6/F6-1</f>
        <v>-0.12969819032668894</v>
      </c>
      <c r="I6" s="31"/>
      <c r="J6" s="31"/>
    </row>
    <row r="7" spans="1:10" ht="15.75" customHeight="1">
      <c r="A7" s="16">
        <v>212</v>
      </c>
      <c r="B7" s="17" t="s">
        <v>104</v>
      </c>
      <c r="C7" s="17"/>
      <c r="D7" s="18" t="s">
        <v>105</v>
      </c>
      <c r="E7" s="18"/>
      <c r="F7" s="16">
        <f>F8+F10+F13+F19+F24</f>
        <v>318940</v>
      </c>
      <c r="G7" s="19">
        <f>G8+G10+G13+G19+G24</f>
        <v>273686</v>
      </c>
      <c r="H7" s="20">
        <f>G7/F7-1</f>
        <v>-0.14188875650592592</v>
      </c>
      <c r="I7" s="31"/>
      <c r="J7" s="31"/>
    </row>
    <row r="8" spans="1:10" ht="15.75" customHeight="1">
      <c r="A8" s="16"/>
      <c r="B8" s="17"/>
      <c r="C8" s="17" t="s">
        <v>106</v>
      </c>
      <c r="D8" s="18" t="s">
        <v>107</v>
      </c>
      <c r="E8" s="18" t="s">
        <v>108</v>
      </c>
      <c r="F8" s="16">
        <v>25000</v>
      </c>
      <c r="G8" s="19">
        <v>15000</v>
      </c>
      <c r="H8" s="20"/>
      <c r="I8" s="31"/>
      <c r="J8" s="31"/>
    </row>
    <row r="9" spans="1:10" ht="23.25" customHeight="1">
      <c r="A9" s="16"/>
      <c r="B9" s="17"/>
      <c r="C9" s="17"/>
      <c r="D9" s="18"/>
      <c r="E9" s="21" t="s">
        <v>179</v>
      </c>
      <c r="F9" s="22">
        <v>20000</v>
      </c>
      <c r="G9" s="23">
        <v>15000</v>
      </c>
      <c r="H9" s="20"/>
      <c r="I9" s="31"/>
      <c r="J9" s="31"/>
    </row>
    <row r="10" spans="1:10" ht="15.75" customHeight="1">
      <c r="A10" s="16"/>
      <c r="B10" s="17"/>
      <c r="C10" s="17" t="s">
        <v>109</v>
      </c>
      <c r="D10" s="18" t="s">
        <v>110</v>
      </c>
      <c r="E10" s="18" t="s">
        <v>110</v>
      </c>
      <c r="F10" s="22">
        <f>SUM(F11:F12)</f>
        <v>168855</v>
      </c>
      <c r="G10" s="23">
        <f>G11+G12</f>
        <v>143557</v>
      </c>
      <c r="H10" s="20"/>
      <c r="I10" s="31"/>
      <c r="J10" s="31"/>
    </row>
    <row r="11" spans="1:10" ht="15.75" customHeight="1">
      <c r="A11" s="16"/>
      <c r="B11" s="17"/>
      <c r="C11" s="17"/>
      <c r="D11" s="18"/>
      <c r="E11" s="18" t="s">
        <v>111</v>
      </c>
      <c r="F11" s="22">
        <v>152855</v>
      </c>
      <c r="G11" s="23">
        <v>134000</v>
      </c>
      <c r="H11" s="20"/>
      <c r="I11" s="31"/>
      <c r="J11" s="31"/>
    </row>
    <row r="12" spans="1:10" ht="15.75" customHeight="1">
      <c r="A12" s="16"/>
      <c r="B12" s="17"/>
      <c r="C12" s="17"/>
      <c r="D12" s="18"/>
      <c r="E12" s="24" t="s">
        <v>112</v>
      </c>
      <c r="F12" s="22">
        <v>16000</v>
      </c>
      <c r="G12" s="23">
        <v>9557</v>
      </c>
      <c r="H12" s="20"/>
      <c r="I12" s="31"/>
      <c r="J12" s="31"/>
    </row>
    <row r="13" spans="1:10" ht="15.75" customHeight="1">
      <c r="A13" s="16"/>
      <c r="B13" s="17"/>
      <c r="C13" s="17" t="s">
        <v>113</v>
      </c>
      <c r="D13" s="18" t="s">
        <v>114</v>
      </c>
      <c r="E13" s="18" t="s">
        <v>114</v>
      </c>
      <c r="F13" s="22">
        <v>39840</v>
      </c>
      <c r="G13" s="23">
        <f>G14+G16+G17+G18</f>
        <v>34036</v>
      </c>
      <c r="H13" s="20"/>
      <c r="I13" s="31"/>
      <c r="J13" s="31"/>
    </row>
    <row r="14" spans="1:10" ht="15.75" customHeight="1">
      <c r="A14" s="16"/>
      <c r="B14" s="17"/>
      <c r="C14" s="17"/>
      <c r="D14" s="18"/>
      <c r="E14" s="18" t="s">
        <v>115</v>
      </c>
      <c r="F14" s="22">
        <v>24000</v>
      </c>
      <c r="G14" s="23">
        <v>10000</v>
      </c>
      <c r="H14" s="20"/>
      <c r="I14" s="31"/>
      <c r="J14" s="31"/>
    </row>
    <row r="15" spans="1:10" ht="15.75" customHeight="1">
      <c r="A15" s="16"/>
      <c r="B15" s="17"/>
      <c r="C15" s="17"/>
      <c r="D15" s="18"/>
      <c r="E15" s="25" t="s">
        <v>116</v>
      </c>
      <c r="F15" s="22">
        <v>3000</v>
      </c>
      <c r="G15" s="23"/>
      <c r="H15" s="20"/>
      <c r="I15" s="31"/>
      <c r="J15" s="31"/>
    </row>
    <row r="16" spans="1:10" ht="15.75" customHeight="1">
      <c r="A16" s="16"/>
      <c r="B16" s="17"/>
      <c r="C16" s="17"/>
      <c r="D16" s="18"/>
      <c r="E16" s="18" t="s">
        <v>117</v>
      </c>
      <c r="G16" s="23">
        <v>13036</v>
      </c>
      <c r="H16" s="20"/>
      <c r="I16" s="32" t="s">
        <v>118</v>
      </c>
      <c r="J16" s="31"/>
    </row>
    <row r="17" spans="1:10" ht="15.75" customHeight="1">
      <c r="A17" s="16"/>
      <c r="B17" s="17"/>
      <c r="C17" s="17"/>
      <c r="D17" s="18"/>
      <c r="E17" s="18" t="s">
        <v>119</v>
      </c>
      <c r="F17" s="22"/>
      <c r="G17" s="23">
        <v>8000</v>
      </c>
      <c r="H17" s="26"/>
      <c r="I17" s="31"/>
      <c r="J17" s="31"/>
    </row>
    <row r="18" spans="1:10" ht="15.75" customHeight="1">
      <c r="A18" s="16"/>
      <c r="B18" s="17"/>
      <c r="C18" s="17"/>
      <c r="D18" s="18"/>
      <c r="E18" s="18" t="s">
        <v>120</v>
      </c>
      <c r="F18" s="22">
        <v>3000</v>
      </c>
      <c r="G18" s="23">
        <v>3000</v>
      </c>
      <c r="H18" s="20"/>
      <c r="I18" s="31"/>
      <c r="J18" s="31"/>
    </row>
    <row r="19" spans="1:10" ht="15.75" customHeight="1">
      <c r="A19" s="16"/>
      <c r="B19" s="17"/>
      <c r="C19" s="17" t="s">
        <v>121</v>
      </c>
      <c r="D19" s="18" t="s">
        <v>122</v>
      </c>
      <c r="E19" s="18" t="s">
        <v>123</v>
      </c>
      <c r="F19" s="22">
        <v>35245</v>
      </c>
      <c r="G19" s="23">
        <f>G20+G21+G22+G23</f>
        <v>38093</v>
      </c>
      <c r="H19" s="20"/>
      <c r="I19" s="31"/>
      <c r="J19" s="31"/>
    </row>
    <row r="20" spans="1:10" ht="15.75" customHeight="1">
      <c r="A20" s="16"/>
      <c r="B20" s="17"/>
      <c r="C20" s="17"/>
      <c r="D20" s="18"/>
      <c r="E20" s="18" t="s">
        <v>124</v>
      </c>
      <c r="F20" s="22">
        <v>29600</v>
      </c>
      <c r="G20" s="23">
        <f>399+25614</f>
        <v>26013</v>
      </c>
      <c r="H20" s="20"/>
      <c r="I20" s="32" t="s">
        <v>125</v>
      </c>
      <c r="J20" s="31"/>
    </row>
    <row r="21" spans="1:10" ht="15.75" customHeight="1">
      <c r="A21" s="16"/>
      <c r="B21" s="17"/>
      <c r="C21" s="17"/>
      <c r="D21" s="18"/>
      <c r="E21" s="18" t="s">
        <v>126</v>
      </c>
      <c r="F21" s="22">
        <v>5000</v>
      </c>
      <c r="G21" s="23">
        <v>10580</v>
      </c>
      <c r="H21" s="20"/>
      <c r="I21" s="32" t="s">
        <v>127</v>
      </c>
      <c r="J21" s="31"/>
    </row>
    <row r="22" spans="1:10" ht="15.75" customHeight="1">
      <c r="A22" s="16"/>
      <c r="B22" s="17"/>
      <c r="C22" s="17"/>
      <c r="D22" s="18"/>
      <c r="E22" s="18" t="s">
        <v>128</v>
      </c>
      <c r="F22" s="22"/>
      <c r="G22" s="23">
        <v>500</v>
      </c>
      <c r="H22" s="26"/>
      <c r="I22" s="31"/>
      <c r="J22" s="31"/>
    </row>
    <row r="23" spans="1:10" ht="15.75" customHeight="1">
      <c r="A23" s="16"/>
      <c r="B23" s="17"/>
      <c r="C23" s="17"/>
      <c r="D23" s="18"/>
      <c r="E23" s="18" t="s">
        <v>129</v>
      </c>
      <c r="F23" s="22">
        <v>645</v>
      </c>
      <c r="G23" s="23">
        <v>1000</v>
      </c>
      <c r="H23" s="20"/>
      <c r="I23" s="31"/>
      <c r="J23" s="31"/>
    </row>
    <row r="24" spans="1:10" ht="15.75" customHeight="1">
      <c r="A24" s="16"/>
      <c r="B24" s="17"/>
      <c r="C24" s="17" t="s">
        <v>130</v>
      </c>
      <c r="D24" s="18" t="s">
        <v>131</v>
      </c>
      <c r="E24" s="18" t="s">
        <v>131</v>
      </c>
      <c r="F24" s="22">
        <v>50000</v>
      </c>
      <c r="G24" s="23">
        <v>43000</v>
      </c>
      <c r="H24" s="20"/>
      <c r="I24" s="31"/>
      <c r="J24" s="31"/>
    </row>
    <row r="25" spans="1:10" ht="15.75" customHeight="1">
      <c r="A25" s="16"/>
      <c r="B25" s="17"/>
      <c r="C25" s="17"/>
      <c r="D25" s="18"/>
      <c r="E25" s="18" t="s">
        <v>132</v>
      </c>
      <c r="F25" s="22">
        <v>21000</v>
      </c>
      <c r="G25" s="23">
        <v>19000</v>
      </c>
      <c r="H25" s="20"/>
      <c r="I25" s="31"/>
      <c r="J25" s="31"/>
    </row>
    <row r="26" spans="1:10" ht="15.75" customHeight="1">
      <c r="A26" s="16"/>
      <c r="B26" s="17"/>
      <c r="C26" s="17"/>
      <c r="D26" s="18"/>
      <c r="E26" s="18" t="s">
        <v>133</v>
      </c>
      <c r="F26" s="22">
        <v>29000</v>
      </c>
      <c r="G26" s="19">
        <v>24000</v>
      </c>
      <c r="H26" s="20"/>
      <c r="I26" s="31"/>
      <c r="J26" s="31"/>
    </row>
    <row r="27" spans="1:10" ht="15.75" customHeight="1">
      <c r="A27" s="16">
        <v>212</v>
      </c>
      <c r="B27" s="17" t="s">
        <v>134</v>
      </c>
      <c r="C27" s="17"/>
      <c r="D27" s="18" t="s">
        <v>135</v>
      </c>
      <c r="E27" s="18"/>
      <c r="F27" s="22">
        <v>10500</v>
      </c>
      <c r="G27" s="19">
        <v>9000</v>
      </c>
      <c r="H27" s="20">
        <f>G27/F27-1</f>
        <v>-0.1428571428571429</v>
      </c>
      <c r="I27" s="31"/>
      <c r="J27" s="31"/>
    </row>
    <row r="28" spans="1:10" ht="15.75" customHeight="1">
      <c r="A28" s="16"/>
      <c r="B28" s="17"/>
      <c r="C28" s="17" t="s">
        <v>106</v>
      </c>
      <c r="D28" s="18" t="s">
        <v>107</v>
      </c>
      <c r="E28" s="18" t="s">
        <v>136</v>
      </c>
      <c r="F28" s="16">
        <v>10500</v>
      </c>
      <c r="G28" s="19">
        <v>9000</v>
      </c>
      <c r="H28" s="20"/>
      <c r="I28" s="31"/>
      <c r="J28" s="31"/>
    </row>
    <row r="29" spans="1:10" ht="15.75" customHeight="1">
      <c r="A29" s="16">
        <v>212</v>
      </c>
      <c r="B29" s="17" t="s">
        <v>137</v>
      </c>
      <c r="C29" s="17"/>
      <c r="D29" s="18" t="s">
        <v>138</v>
      </c>
      <c r="E29" s="18" t="s">
        <v>138</v>
      </c>
      <c r="F29" s="16">
        <v>960</v>
      </c>
      <c r="G29" s="19">
        <v>640</v>
      </c>
      <c r="H29" s="20">
        <f>G29/F29-1</f>
        <v>-0.33333333333333337</v>
      </c>
      <c r="I29" s="31"/>
      <c r="J29" s="31"/>
    </row>
    <row r="30" spans="1:10" ht="15.75" customHeight="1">
      <c r="A30" s="16">
        <v>232</v>
      </c>
      <c r="B30" s="17" t="s">
        <v>121</v>
      </c>
      <c r="C30" s="17"/>
      <c r="D30" s="18" t="s">
        <v>139</v>
      </c>
      <c r="E30" s="18" t="s">
        <v>140</v>
      </c>
      <c r="F30" s="16">
        <v>7200</v>
      </c>
      <c r="G30" s="19">
        <v>10380</v>
      </c>
      <c r="H30" s="20">
        <f>G30/F30-1</f>
        <v>0.44166666666666665</v>
      </c>
      <c r="I30" s="31"/>
      <c r="J30" s="31"/>
    </row>
    <row r="31" spans="1:10" ht="15.75" customHeight="1">
      <c r="A31" s="17"/>
      <c r="B31" s="17"/>
      <c r="C31" s="17">
        <v>11</v>
      </c>
      <c r="D31" s="18" t="s">
        <v>141</v>
      </c>
      <c r="E31" s="18" t="s">
        <v>140</v>
      </c>
      <c r="F31" s="16">
        <v>7200</v>
      </c>
      <c r="G31" s="19">
        <v>7132</v>
      </c>
      <c r="H31" s="20"/>
      <c r="I31" s="31"/>
      <c r="J31" s="31"/>
    </row>
    <row r="32" spans="1:10" ht="15.75" customHeight="1">
      <c r="A32" s="17"/>
      <c r="B32" s="17"/>
      <c r="C32" s="17" t="s">
        <v>142</v>
      </c>
      <c r="D32" s="18" t="s">
        <v>143</v>
      </c>
      <c r="E32" s="18" t="s">
        <v>140</v>
      </c>
      <c r="F32" s="22"/>
      <c r="G32" s="19">
        <v>638</v>
      </c>
      <c r="H32" s="20"/>
      <c r="I32" s="31"/>
      <c r="J32" s="31"/>
    </row>
    <row r="33" spans="1:10" ht="15.75" customHeight="1">
      <c r="A33" s="17"/>
      <c r="B33" s="17"/>
      <c r="C33" s="17" t="s">
        <v>144</v>
      </c>
      <c r="D33" s="18" t="s">
        <v>145</v>
      </c>
      <c r="E33" s="18" t="s">
        <v>140</v>
      </c>
      <c r="F33" s="22"/>
      <c r="G33" s="19">
        <v>2610</v>
      </c>
      <c r="H33" s="20"/>
      <c r="I33" s="31"/>
      <c r="J33" s="31"/>
    </row>
    <row r="34" spans="1:10" ht="15.75" customHeight="1">
      <c r="A34" s="27">
        <v>233</v>
      </c>
      <c r="B34" s="28">
        <v>4</v>
      </c>
      <c r="C34" s="28"/>
      <c r="D34" s="18" t="s">
        <v>146</v>
      </c>
      <c r="E34" s="29" t="s">
        <v>147</v>
      </c>
      <c r="F34" s="27">
        <v>30</v>
      </c>
      <c r="G34" s="30">
        <v>134</v>
      </c>
      <c r="H34" s="20">
        <f>G34/F34-1</f>
        <v>3.466666666666667</v>
      </c>
      <c r="I34" s="31"/>
      <c r="J34" s="31"/>
    </row>
    <row r="35" spans="1:10" ht="15.75" customHeight="1">
      <c r="A35" s="27"/>
      <c r="B35" s="28"/>
      <c r="C35" s="28">
        <v>11</v>
      </c>
      <c r="D35" s="21" t="s">
        <v>148</v>
      </c>
      <c r="E35" s="29" t="s">
        <v>147</v>
      </c>
      <c r="F35" s="27">
        <v>30</v>
      </c>
      <c r="G35" s="30">
        <v>134</v>
      </c>
      <c r="H35" s="20"/>
      <c r="I35" s="31"/>
      <c r="J35" s="31"/>
    </row>
  </sheetData>
  <sheetProtection/>
  <mergeCells count="10">
    <mergeCell ref="A2:J2"/>
    <mergeCell ref="H3:J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5118110236220472" right="0.6299212598425197" top="0.9448818897637796" bottom="0.7874015748031497" header="0.5118110236220472" footer="0.7086614173228347"/>
  <pageSetup horizontalDpi="600" verticalDpi="600" orientation="portrait" paperSize="9" scale="95"/>
  <headerFooter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18.50390625" style="1" customWidth="1"/>
    <col min="2" max="2" width="38.00390625" style="1" customWidth="1"/>
    <col min="3" max="3" width="49.50390625" style="1" customWidth="1"/>
    <col min="4" max="4" width="9.625" style="1" customWidth="1"/>
    <col min="5" max="16384" width="9.00390625" style="1" customWidth="1"/>
  </cols>
  <sheetData>
    <row r="1" spans="1:4" ht="26.25" customHeight="1">
      <c r="A1" s="139" t="s">
        <v>149</v>
      </c>
      <c r="B1" s="139"/>
      <c r="C1" s="139"/>
      <c r="D1" s="139"/>
    </row>
    <row r="2" spans="1:4" ht="16.5" customHeight="1">
      <c r="A2" s="2"/>
      <c r="D2" s="3" t="s">
        <v>2</v>
      </c>
    </row>
    <row r="3" spans="1:4" ht="16.5" customHeight="1">
      <c r="A3" s="4" t="s">
        <v>150</v>
      </c>
      <c r="B3" s="4" t="s">
        <v>151</v>
      </c>
      <c r="C3" s="4" t="s">
        <v>102</v>
      </c>
      <c r="D3" s="4" t="s">
        <v>152</v>
      </c>
    </row>
    <row r="4" spans="1:4" ht="16.5" customHeight="1">
      <c r="A4" s="5" t="s">
        <v>153</v>
      </c>
      <c r="B4" s="6" t="s">
        <v>154</v>
      </c>
      <c r="C4" s="6" t="s">
        <v>155</v>
      </c>
      <c r="D4" s="7">
        <v>222</v>
      </c>
    </row>
    <row r="5" spans="1:4" ht="16.5" customHeight="1">
      <c r="A5" s="5" t="s">
        <v>156</v>
      </c>
      <c r="B5" s="6" t="s">
        <v>157</v>
      </c>
      <c r="C5" s="6" t="s">
        <v>158</v>
      </c>
      <c r="D5" s="6">
        <v>178</v>
      </c>
    </row>
    <row r="6" spans="1:4" ht="16.5" customHeight="1">
      <c r="A6" s="6" t="s">
        <v>159</v>
      </c>
      <c r="B6" s="6" t="s">
        <v>157</v>
      </c>
      <c r="C6" s="6" t="s">
        <v>160</v>
      </c>
      <c r="D6" s="6">
        <v>181</v>
      </c>
    </row>
    <row r="7" spans="1:4" ht="16.5" customHeight="1">
      <c r="A7" s="6" t="s">
        <v>159</v>
      </c>
      <c r="B7" s="6" t="s">
        <v>161</v>
      </c>
      <c r="C7" s="6" t="s">
        <v>162</v>
      </c>
      <c r="D7" s="6">
        <v>242</v>
      </c>
    </row>
    <row r="8" spans="1:4" ht="16.5" customHeight="1">
      <c r="A8" s="5" t="s">
        <v>163</v>
      </c>
      <c r="B8" s="6" t="s">
        <v>164</v>
      </c>
      <c r="C8" s="6" t="s">
        <v>165</v>
      </c>
      <c r="D8" s="6">
        <v>28</v>
      </c>
    </row>
    <row r="9" spans="1:4" ht="16.5" customHeight="1">
      <c r="A9" s="5" t="s">
        <v>166</v>
      </c>
      <c r="B9" s="6" t="s">
        <v>164</v>
      </c>
      <c r="C9" s="5" t="s">
        <v>167</v>
      </c>
      <c r="D9" s="6">
        <v>120.1</v>
      </c>
    </row>
    <row r="10" spans="1:4" ht="16.5" customHeight="1">
      <c r="A10" s="5" t="s">
        <v>168</v>
      </c>
      <c r="B10" s="6" t="s">
        <v>169</v>
      </c>
      <c r="C10" s="6" t="s">
        <v>170</v>
      </c>
      <c r="D10" s="6">
        <v>1075.5</v>
      </c>
    </row>
    <row r="11" spans="1:4" ht="16.5" customHeight="1">
      <c r="A11" s="5" t="s">
        <v>168</v>
      </c>
      <c r="B11" s="6" t="s">
        <v>171</v>
      </c>
      <c r="C11" s="6" t="s">
        <v>170</v>
      </c>
      <c r="D11" s="6">
        <v>619</v>
      </c>
    </row>
    <row r="12" spans="1:4" ht="16.5" customHeight="1">
      <c r="A12" s="5" t="s">
        <v>172</v>
      </c>
      <c r="B12" s="6" t="s">
        <v>173</v>
      </c>
      <c r="C12" s="6" t="s">
        <v>174</v>
      </c>
      <c r="D12" s="6">
        <v>41</v>
      </c>
    </row>
    <row r="13" spans="1:4" ht="16.5" customHeight="1">
      <c r="A13" s="5" t="s">
        <v>175</v>
      </c>
      <c r="B13" s="6" t="s">
        <v>176</v>
      </c>
      <c r="C13" s="6" t="s">
        <v>177</v>
      </c>
      <c r="D13" s="6">
        <v>7</v>
      </c>
    </row>
    <row r="14" spans="1:4" ht="16.5" customHeight="1">
      <c r="A14" s="140" t="s">
        <v>28</v>
      </c>
      <c r="B14" s="140"/>
      <c r="C14" s="140"/>
      <c r="D14" s="7">
        <f>SUM(D4:D13)</f>
        <v>2713.6</v>
      </c>
    </row>
    <row r="15" ht="16.5" customHeight="1">
      <c r="A15" s="8" t="s">
        <v>178</v>
      </c>
    </row>
  </sheetData>
  <sheetProtection/>
  <mergeCells count="2">
    <mergeCell ref="A1:D1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2020-01-05T09:26:57Z</cp:lastPrinted>
  <dcterms:created xsi:type="dcterms:W3CDTF">2006-09-16T00:00:00Z</dcterms:created>
  <dcterms:modified xsi:type="dcterms:W3CDTF">2020-11-12T00:24:25Z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